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60" windowHeight="11640" activeTab="2"/>
  </bookViews>
  <sheets>
    <sheet name="Założenia_stan_przed_projektem" sheetId="1" r:id="rId1"/>
    <sheet name="Założenia_stan_po_projekcie" sheetId="2" r:id="rId2"/>
    <sheet name="Obliczenia" sheetId="3" r:id="rId3"/>
    <sheet name="Wyniki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MAG1" localSheetId="1">#REF!</definedName>
    <definedName name="_MAG1">#REF!</definedName>
    <definedName name="_MAG11" localSheetId="1">'[1]Zap'!#REF!</definedName>
    <definedName name="_MAG11">'[1]Zap'!#REF!</definedName>
    <definedName name="_pog1" localSheetId="1">#REF!</definedName>
    <definedName name="_pog1">#REF!</definedName>
    <definedName name="_pog10" localSheetId="1">#REF!</definedName>
    <definedName name="_pog10">#REF!</definedName>
    <definedName name="_pog2" localSheetId="1">#REF!</definedName>
    <definedName name="_pog2">#REF!</definedName>
    <definedName name="_pog3" localSheetId="1">#REF!</definedName>
    <definedName name="_pog3">#REF!</definedName>
    <definedName name="_pog4" localSheetId="1">#REF!</definedName>
    <definedName name="_pog4">#REF!</definedName>
    <definedName name="_pog5" localSheetId="1">#REF!</definedName>
    <definedName name="_pog5">#REF!</definedName>
    <definedName name="_pog6" localSheetId="1">#REF!</definedName>
    <definedName name="_pog6">#REF!</definedName>
    <definedName name="_pog7" localSheetId="1">#REF!</definedName>
    <definedName name="_pog7">#REF!</definedName>
    <definedName name="_pog8" localSheetId="1">#REF!</definedName>
    <definedName name="_pog8">#REF!</definedName>
    <definedName name="_pog9" localSheetId="1">#REF!</definedName>
    <definedName name="_pog9">#REF!</definedName>
    <definedName name="_reg2" localSheetId="1" hidden="1">#REF!</definedName>
    <definedName name="_reg2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">'[2]Loan Schedule USD'!$B$5</definedName>
    <definedName name="aaa" localSheetId="1" hidden="1">#REF!</definedName>
    <definedName name="aaa" hidden="1">#REF!</definedName>
    <definedName name="aaaa" localSheetId="1">#REF!</definedName>
    <definedName name="aaaa">#REF!</definedName>
    <definedName name="aaaaa" localSheetId="1">#REF!</definedName>
    <definedName name="aaaaa">#REF!</definedName>
    <definedName name="aaaaaaa" localSheetId="1">#REF!</definedName>
    <definedName name="aaaaaaa">#REF!</definedName>
    <definedName name="aaasss" localSheetId="1">#REF!</definedName>
    <definedName name="aaasss">#REF!</definedName>
    <definedName name="aiec" localSheetId="1">#REF!</definedName>
    <definedName name="aiec">#REF!</definedName>
    <definedName name="AIFC" localSheetId="1">#REF!</definedName>
    <definedName name="AIFC">#REF!</definedName>
    <definedName name="amortyzacja_bilansowa_od_początku_roku">'[3]krosno -&gt; grupę, amortyzację'!$M$2:$M$16384</definedName>
    <definedName name="as" localSheetId="1" hidden="1">#REF!</definedName>
    <definedName name="as" hidden="1">#REF!</definedName>
    <definedName name="base" localSheetId="1">#REF!</definedName>
    <definedName name="base">#REF!</definedName>
    <definedName name="BE_ec_tar" localSheetId="1">#REF!</definedName>
    <definedName name="BE_ec_tar">#REF!</definedName>
    <definedName name="BE_tariff" localSheetId="1">#REF!</definedName>
    <definedName name="BE_tariff">#REF!</definedName>
    <definedName name="CF_other" localSheetId="1">#REF!</definedName>
    <definedName name="CF_other">#REF!</definedName>
    <definedName name="Commitment_fee">'[4]Loan Schedule1'!$B$8</definedName>
    <definedName name="conn" localSheetId="1">#REF!</definedName>
    <definedName name="conn">#REF!</definedName>
    <definedName name="coverage" localSheetId="1">#REF!</definedName>
    <definedName name="coverage">#REF!</definedName>
    <definedName name="coverage2005" localSheetId="1">#REF!</definedName>
    <definedName name="coverage2005">#REF!</definedName>
    <definedName name="Cykl_p_acenia_zobowi_zań_w_dniach">'[5]FO1NOWE'!$G:$G,'[5]FO1NOWE'!$B$90:$AZ$90,'[5]FO1NOWE'!$B$92:$AZ$92,'[5]FO1NOWE'!$B$94:$AZ$94</definedName>
    <definedName name="Cykl_ści_gania_nale_ności_w_dniach">'[5]FO1NOWE'!$G:$G,'[5]FO1NOWE'!$B$90:$AZ$90,'[5]FO1NOWE'!$B$92:$AZ$92</definedName>
    <definedName name="Cykl_zapasów__w_dniach">'[5]FO1NOWE'!$G:$G,'[5]FO1NOWE'!$B$90:$AZ$90</definedName>
    <definedName name="dd" localSheetId="1">#REF!</definedName>
    <definedName name="dd">#REF!</definedName>
    <definedName name="ddddd" localSheetId="1">#REF!</definedName>
    <definedName name="ddddd">#REF!</definedName>
    <definedName name="ddfdfff" localSheetId="1">#REF!</definedName>
    <definedName name="ddfdfff">#REF!</definedName>
    <definedName name="delay" localSheetId="1">#REF!</definedName>
    <definedName name="delay">#REF!</definedName>
    <definedName name="DEMAND" localSheetId="1">#REF!</definedName>
    <definedName name="DEMAND">#REF!</definedName>
    <definedName name="dep" localSheetId="1">'[6]Jaroszow1'!#REF!</definedName>
    <definedName name="dep">'[6]Jaroszow1'!#REF!</definedName>
    <definedName name="E_BENEFITS" localSheetId="1">#REF!</definedName>
    <definedName name="E_BENEFITS">#REF!</definedName>
    <definedName name="e_i" localSheetId="1">#REF!</definedName>
    <definedName name="e_i">#REF!</definedName>
    <definedName name="e_p" localSheetId="1">#REF!</definedName>
    <definedName name="e_p">#REF!</definedName>
    <definedName name="EBCA" localSheetId="1">#REF!</definedName>
    <definedName name="EBCA">#REF!</definedName>
    <definedName name="EC_COST" localSheetId="1">#REF!</definedName>
    <definedName name="EC_COST">#REF!</definedName>
    <definedName name="ec_subs" localSheetId="1">#REF!</definedName>
    <definedName name="ec_subs">#REF!</definedName>
    <definedName name="eeeeee" localSheetId="1">#REF!</definedName>
    <definedName name="eeeeee">#REF!</definedName>
    <definedName name="eirr" localSheetId="1">#REF!</definedName>
    <definedName name="eirr">#REF!</definedName>
    <definedName name="enpv" localSheetId="1">#REF!</definedName>
    <definedName name="enpv">#REF!</definedName>
    <definedName name="eocc" localSheetId="1">#REF!</definedName>
    <definedName name="eocc">#REF!</definedName>
    <definedName name="Excel_BuiltIn_Database_0" localSheetId="1">#REF!</definedName>
    <definedName name="Excel_BuiltIn_Database_0">#REF!</definedName>
    <definedName name="Excel_BuiltIn_Recorder_0" localSheetId="1">#REF!</definedName>
    <definedName name="Excel_BuiltIn_Recorder_0">#REF!</definedName>
    <definedName name="FBCA" localSheetId="1">#REF!</definedName>
    <definedName name="FBCA">#REF!</definedName>
    <definedName name="FCC" localSheetId="1">#REF!</definedName>
    <definedName name="FCC">#REF!</definedName>
    <definedName name="fff" localSheetId="1">#REF!</definedName>
    <definedName name="fff">#REF!</definedName>
    <definedName name="FINCOST" localSheetId="1">#REF!</definedName>
    <definedName name="FINCOST">#REF!</definedName>
    <definedName name="firr" localSheetId="1">#REF!</definedName>
    <definedName name="firr">#REF!</definedName>
    <definedName name="fnpv" localSheetId="1">#REF!</definedName>
    <definedName name="fnpv">#REF!</definedName>
    <definedName name="gdp" localSheetId="1">#REF!</definedName>
    <definedName name="gdp">#REF!</definedName>
    <definedName name="growth" localSheetId="1">#REF!</definedName>
    <definedName name="growth">#REF!</definedName>
    <definedName name="jump" localSheetId="1">'[6]Jaroszow1'!#REF!</definedName>
    <definedName name="jump">'[6]Jaroszow1'!#REF!</definedName>
    <definedName name="KAPITA_Y_W_ASNE">'[5]FO1NOWE'!$B$60,'[5]FO1NOWE'!$B$60:$AZ$60</definedName>
    <definedName name="kasa" localSheetId="1">#REF!</definedName>
    <definedName name="kasa">#REF!</definedName>
    <definedName name="kasa_w" localSheetId="1">#REF!</definedName>
    <definedName name="kasa_w">#REF!</definedName>
    <definedName name="kasa_w2" localSheetId="1">#REF!</definedName>
    <definedName name="kasa_w2">#REF!</definedName>
    <definedName name="kasa1" localSheetId="1">#REF!</definedName>
    <definedName name="kasa1">#REF!</definedName>
    <definedName name="kasa1_w" localSheetId="1">#REF!</definedName>
    <definedName name="kasa1_w">#REF!</definedName>
    <definedName name="kasa1_w2" localSheetId="1">#REF!</definedName>
    <definedName name="kasa1_w2">#REF!</definedName>
    <definedName name="kasa10" localSheetId="1">#REF!</definedName>
    <definedName name="kasa10">#REF!</definedName>
    <definedName name="kasa2" localSheetId="1">#REF!</definedName>
    <definedName name="kasa2">#REF!</definedName>
    <definedName name="kasa2_w" localSheetId="1">#REF!</definedName>
    <definedName name="kasa2_w">#REF!</definedName>
    <definedName name="kasa2_w2" localSheetId="1">#REF!</definedName>
    <definedName name="kasa2_w2">#REF!</definedName>
    <definedName name="kasa3" localSheetId="1">#REF!</definedName>
    <definedName name="kasa3">#REF!</definedName>
    <definedName name="kasa3_w" localSheetId="1">#REF!</definedName>
    <definedName name="kasa3_w">#REF!</definedName>
    <definedName name="kasa3_w2" localSheetId="1">#REF!</definedName>
    <definedName name="kasa3_w2">#REF!</definedName>
    <definedName name="kasa4" localSheetId="1">#REF!</definedName>
    <definedName name="kasa4">#REF!</definedName>
    <definedName name="kasa4_w" localSheetId="1">#REF!</definedName>
    <definedName name="kasa4_w">#REF!</definedName>
    <definedName name="kasa4_w2" localSheetId="1">#REF!</definedName>
    <definedName name="kasa4_w2">#REF!</definedName>
    <definedName name="kasa5" localSheetId="1">#REF!</definedName>
    <definedName name="kasa5">#REF!</definedName>
    <definedName name="kasa5_w" localSheetId="1">#REF!</definedName>
    <definedName name="kasa5_w">#REF!</definedName>
    <definedName name="kasa5_w2" localSheetId="1">#REF!</definedName>
    <definedName name="kasa5_w2">#REF!</definedName>
    <definedName name="kasa6" localSheetId="1">#REF!</definedName>
    <definedName name="kasa6">#REF!</definedName>
    <definedName name="kasa6_w" localSheetId="1">#REF!</definedName>
    <definedName name="kasa6_w">#REF!</definedName>
    <definedName name="kasa6_w2" localSheetId="1">#REF!</definedName>
    <definedName name="kasa6_w2">#REF!</definedName>
    <definedName name="kasa7" localSheetId="1">#REF!</definedName>
    <definedName name="kasa7">#REF!</definedName>
    <definedName name="kasa8" localSheetId="1">#REF!</definedName>
    <definedName name="kasa8">#REF!</definedName>
    <definedName name="kasa9" localSheetId="1">#REF!</definedName>
    <definedName name="kasa9">#REF!</definedName>
    <definedName name="Koszty">'[7]Koszty'!$A$1:$J$253</definedName>
    <definedName name="kredyt" localSheetId="1">#REF!</definedName>
    <definedName name="kredyt">#REF!</definedName>
    <definedName name="kredyt_w" localSheetId="1">#REF!</definedName>
    <definedName name="kredyt_w">#REF!</definedName>
    <definedName name="kredyt_w2" localSheetId="1">#REF!</definedName>
    <definedName name="kredyt_w2">#REF!</definedName>
    <definedName name="kredyt1" localSheetId="1">#REF!</definedName>
    <definedName name="kredyt1">#REF!</definedName>
    <definedName name="kredyt1_w" localSheetId="1">#REF!</definedName>
    <definedName name="kredyt1_w">#REF!</definedName>
    <definedName name="kredyt1_w2" localSheetId="1">#REF!</definedName>
    <definedName name="kredyt1_w2">#REF!</definedName>
    <definedName name="kredyt10" localSheetId="1">#REF!</definedName>
    <definedName name="kredyt10">#REF!</definedName>
    <definedName name="kredyt2" localSheetId="1">#REF!</definedName>
    <definedName name="kredyt2">#REF!</definedName>
    <definedName name="kredyt2_w" localSheetId="1">#REF!</definedName>
    <definedName name="kredyt2_w">#REF!</definedName>
    <definedName name="kredyt2_w2" localSheetId="1">#REF!</definedName>
    <definedName name="kredyt2_w2">#REF!</definedName>
    <definedName name="kredyt3" localSheetId="1">#REF!</definedName>
    <definedName name="kredyt3">#REF!</definedName>
    <definedName name="kredyt3_w" localSheetId="1">#REF!</definedName>
    <definedName name="kredyt3_w">#REF!</definedName>
    <definedName name="kredyt3_w2" localSheetId="1">#REF!</definedName>
    <definedName name="kredyt3_w2">#REF!</definedName>
    <definedName name="kredyt4" localSheetId="1">#REF!</definedName>
    <definedName name="kredyt4">#REF!</definedName>
    <definedName name="kredyt4_w" localSheetId="1">#REF!</definedName>
    <definedName name="kredyt4_w">#REF!</definedName>
    <definedName name="kredyt4_w2" localSheetId="1">#REF!</definedName>
    <definedName name="kredyt4_w2">#REF!</definedName>
    <definedName name="kredyt5" localSheetId="1">#REF!</definedName>
    <definedName name="kredyt5">#REF!</definedName>
    <definedName name="kredyt5_w" localSheetId="1">#REF!</definedName>
    <definedName name="kredyt5_w">#REF!</definedName>
    <definedName name="kredyt5_w2" localSheetId="1">#REF!</definedName>
    <definedName name="kredyt5_w2">#REF!</definedName>
    <definedName name="kredyt6" localSheetId="1">#REF!</definedName>
    <definedName name="kredyt6">#REF!</definedName>
    <definedName name="kredyt6_w" localSheetId="1">#REF!</definedName>
    <definedName name="kredyt6_w">#REF!</definedName>
    <definedName name="kredyt6_w2" localSheetId="1">#REF!</definedName>
    <definedName name="kredyt6_w2">#REF!</definedName>
    <definedName name="kredyt7" localSheetId="1">#REF!</definedName>
    <definedName name="kredyt7">#REF!</definedName>
    <definedName name="kredyt8" localSheetId="1">#REF!</definedName>
    <definedName name="kredyt8">#REF!</definedName>
    <definedName name="kredyt9" localSheetId="1">#REF!</definedName>
    <definedName name="kredyt9">#REF!</definedName>
    <definedName name="lcd" localSheetId="1">#REF!</definedName>
    <definedName name="lcd">#REF!</definedName>
    <definedName name="life" localSheetId="1">#REF!</definedName>
    <definedName name="life">#REF!</definedName>
    <definedName name="loan1" localSheetId="1">'[6]Jaroszow1'!#REF!</definedName>
    <definedName name="loan1">'[6]Jaroszow1'!#REF!</definedName>
    <definedName name="loan2" localSheetId="1">'[6]Jaroszow1'!#REF!</definedName>
    <definedName name="loan2">'[6]Jaroszow1'!#REF!</definedName>
    <definedName name="loan3" localSheetId="1">'[6]Jaroszow1'!#REF!</definedName>
    <definedName name="loan3">'[6]Jaroszow1'!#REF!</definedName>
    <definedName name="obszar" localSheetId="1">#REF!</definedName>
    <definedName name="obszar">#REF!</definedName>
    <definedName name="_xlnm.Print_Area" localSheetId="1">'Założenia_stan_po_projekcie'!$A$1:$G$80</definedName>
    <definedName name="_xlnm.Print_Area" localSheetId="0">'Założenia_stan_przed_projektem'!$A$1:$E$61</definedName>
    <definedName name="Oprocentowanie2" localSheetId="1">'[8]koszty'!#REF!</definedName>
    <definedName name="Oprocentowanie2">'[8]koszty'!#REF!</definedName>
    <definedName name="P_USERS" localSheetId="1">#REF!</definedName>
    <definedName name="P_USERS">#REF!</definedName>
    <definedName name="piped_water_1996" localSheetId="1">#REF!</definedName>
    <definedName name="piped_water_1996">#REF!</definedName>
    <definedName name="pog" localSheetId="1">#REF!</definedName>
    <definedName name="pog">#REF!</definedName>
    <definedName name="pog_w" localSheetId="1">#REF!</definedName>
    <definedName name="pog_w">#REF!</definedName>
    <definedName name="pog_w2" localSheetId="1">#REF!</definedName>
    <definedName name="pog_w2">#REF!</definedName>
    <definedName name="pog1_w" localSheetId="1">#REF!</definedName>
    <definedName name="pog1_w">#REF!</definedName>
    <definedName name="pog1_w2" localSheetId="1">#REF!</definedName>
    <definedName name="pog1_w2">#REF!</definedName>
    <definedName name="pog2_w" localSheetId="1">#REF!</definedName>
    <definedName name="pog2_w">#REF!</definedName>
    <definedName name="pog2_w2" localSheetId="1">#REF!</definedName>
    <definedName name="pog2_w2">#REF!</definedName>
    <definedName name="pog3_w" localSheetId="1">#REF!</definedName>
    <definedName name="pog3_w">#REF!</definedName>
    <definedName name="pog3_w2" localSheetId="1">#REF!</definedName>
    <definedName name="pog3_w2">#REF!</definedName>
    <definedName name="pog4_w" localSheetId="1">#REF!</definedName>
    <definedName name="pog4_w">#REF!</definedName>
    <definedName name="pog4_w2" localSheetId="1">#REF!</definedName>
    <definedName name="pog4_w2">#REF!</definedName>
    <definedName name="pog5_w" localSheetId="1">#REF!</definedName>
    <definedName name="pog5_w">#REF!</definedName>
    <definedName name="pog5_w2" localSheetId="1">#REF!</definedName>
    <definedName name="pog5_w2">#REF!</definedName>
    <definedName name="pog6_w" localSheetId="1">#REF!</definedName>
    <definedName name="pog6_w">#REF!</definedName>
    <definedName name="pog6_w2" localSheetId="1">#REF!</definedName>
    <definedName name="pog6_w2">#REF!</definedName>
    <definedName name="prowizja" localSheetId="1">'[8]Założenia'!#REF!</definedName>
    <definedName name="prowizja">'[8]Założenia'!#REF!</definedName>
    <definedName name="qq" localSheetId="1">#REF!</definedName>
    <definedName name="qq">#REF!</definedName>
    <definedName name="qqqqq" localSheetId="1">#REF!</definedName>
    <definedName name="qqqqq">#REF!</definedName>
    <definedName name="rat" localSheetId="1">'[8]Założenia'!#REF!</definedName>
    <definedName name="rat">'[8]Założenia'!#REF!</definedName>
    <definedName name="regx2" localSheetId="1" hidden="1">#REF!</definedName>
    <definedName name="regx2" hidden="1">#REF!</definedName>
    <definedName name="Rentowność_dzia_alności_podstawowej">'[5]FO1NOWE'!$B$104:$AZ$104,'[5]FO1NOWE'!$B$105:$AZ$105</definedName>
    <definedName name="repay1" localSheetId="1">'[6]Jaroszow1'!#REF!</definedName>
    <definedName name="repay1">'[6]Jaroszow1'!#REF!</definedName>
    <definedName name="repay2" localSheetId="1">'[6]Jaroszow1'!#REF!</definedName>
    <definedName name="repay2">'[6]Jaroszow1'!#REF!</definedName>
    <definedName name="repay3" localSheetId="1">'[6]Jaroszow1'!#REF!</definedName>
    <definedName name="repay3">'[6]Jaroszow1'!#REF!</definedName>
    <definedName name="REVENUES" localSheetId="1">#REF!</definedName>
    <definedName name="REVENUES">#REF!</definedName>
    <definedName name="RGK">'[3]krosno -&gt; grupę, amortyzację'!$J$2:$J$16384</definedName>
    <definedName name="rofa" localSheetId="1">'[6]Jaroszow1'!#REF!</definedName>
    <definedName name="rofa">'[6]Jaroszow1'!#REF!</definedName>
    <definedName name="Rok1_w" localSheetId="1">#REF!</definedName>
    <definedName name="Rok1_w">#REF!</definedName>
    <definedName name="Rok1_w2" localSheetId="1">#REF!</definedName>
    <definedName name="Rok1_w2">#REF!</definedName>
    <definedName name="Rok10_w" localSheetId="1">#REF!</definedName>
    <definedName name="Rok10_w">#REF!</definedName>
    <definedName name="Rok2_w" localSheetId="1">#REF!</definedName>
    <definedName name="Rok2_w">#REF!</definedName>
    <definedName name="Rok2_w2" localSheetId="1">#REF!</definedName>
    <definedName name="Rok2_w2">#REF!</definedName>
    <definedName name="Rok3_w" localSheetId="1">#REF!</definedName>
    <definedName name="Rok3_w">#REF!</definedName>
    <definedName name="Rok3_w2" localSheetId="1">#REF!</definedName>
    <definedName name="Rok3_w2">#REF!</definedName>
    <definedName name="Rok4_w" localSheetId="1">#REF!</definedName>
    <definedName name="Rok4_w">#REF!</definedName>
    <definedName name="Rok4_w2" localSheetId="1">#REF!</definedName>
    <definedName name="Rok4_w2">#REF!</definedName>
    <definedName name="Rok5_w" localSheetId="1">#REF!</definedName>
    <definedName name="Rok5_w">#REF!</definedName>
    <definedName name="Rok5_w2" localSheetId="1">#REF!</definedName>
    <definedName name="Rok5_w2">#REF!</definedName>
    <definedName name="Rok6_w" localSheetId="1">#REF!</definedName>
    <definedName name="Rok6_w">#REF!</definedName>
    <definedName name="Rok6_w2" localSheetId="1">#REF!</definedName>
    <definedName name="Rok6_w2">#REF!</definedName>
    <definedName name="Rok7_w" localSheetId="1">#REF!</definedName>
    <definedName name="Rok7_w">#REF!</definedName>
    <definedName name="Rok8_w" localSheetId="1">#REF!</definedName>
    <definedName name="Rok8_w">#REF!</definedName>
    <definedName name="Rok9_w" localSheetId="1">#REF!</definedName>
    <definedName name="Rok9_w">#REF!</definedName>
    <definedName name="rrr" localSheetId="1">#REF!</definedName>
    <definedName name="rrr">#REF!</definedName>
    <definedName name="SA" localSheetId="1">#REF!</definedName>
    <definedName name="SA">#REF!</definedName>
    <definedName name="sa_eb" localSheetId="1">#REF!</definedName>
    <definedName name="sa_eb">#REF!</definedName>
    <definedName name="sa_inv" localSheetId="1">#REF!</definedName>
    <definedName name="sa_inv">#REF!</definedName>
    <definedName name="SD" localSheetId="1">#REF!</definedName>
    <definedName name="SD">#REF!</definedName>
    <definedName name="SDD" localSheetId="1">#REF!</definedName>
    <definedName name="SDD">#REF!</definedName>
    <definedName name="SERF" localSheetId="1">#REF!</definedName>
    <definedName name="SERF">#REF!</definedName>
    <definedName name="ss" localSheetId="1" hidden="1">#REF!</definedName>
    <definedName name="ss" hidden="1">#REF!</definedName>
    <definedName name="ssssss" localSheetId="1">#REF!</definedName>
    <definedName name="ssssss">#REF!</definedName>
    <definedName name="SUMA" localSheetId="1">#REF!</definedName>
    <definedName name="SUMA">#REF!</definedName>
    <definedName name="SUMA_GBA" localSheetId="1">#REF!</definedName>
    <definedName name="SUMA_GBA">#REF!</definedName>
    <definedName name="SUMA_KK" localSheetId="1">#REF!</definedName>
    <definedName name="SUMA_KK">#REF!</definedName>
    <definedName name="SUMMA" localSheetId="1">#REF!</definedName>
    <definedName name="SUMMA">#REF!</definedName>
    <definedName name="SWR" localSheetId="1">#REF!</definedName>
    <definedName name="SWR">#REF!</definedName>
    <definedName name="SWRF" localSheetId="1">#REF!</definedName>
    <definedName name="SWRF">#REF!</definedName>
    <definedName name="TAB.4" localSheetId="1">#REF!</definedName>
    <definedName name="TAB.4">#REF!</definedName>
    <definedName name="tax" localSheetId="1">'[6]Jaroszow1'!#REF!</definedName>
    <definedName name="tax">'[6]Jaroszow1'!#REF!</definedName>
    <definedName name="total_water_ec_1996" localSheetId="1">#REF!</definedName>
    <definedName name="total_water_ec_1996">#REF!</definedName>
    <definedName name="ttt" localSheetId="1">#REF!</definedName>
    <definedName name="ttt">#REF!</definedName>
    <definedName name="tttttt" localSheetId="1">#REF!</definedName>
    <definedName name="tttttt">#REF!</definedName>
    <definedName name="tttttttt" localSheetId="1">#REF!</definedName>
    <definedName name="tttttttt">#REF!</definedName>
    <definedName name="tyyu" localSheetId="1">#REF!</definedName>
    <definedName name="tyyu">#REF!</definedName>
    <definedName name="wariant">'[9]wariant'!$B$3</definedName>
    <definedName name="Wskaźnik_bie__cej_p_ynności">'[5]FO1NOWE'!$B$85,'[5]FO1NOWE'!$B$85:$AZ$85</definedName>
    <definedName name="Wskaźnik_p_ynności_szybki">'[5]FO1NOWE'!$B$85,'[5]FO1NOWE'!$B$85:$AZ$85,'[5]FO1NOWE'!$B$86:$AZ$86</definedName>
    <definedName name="www" localSheetId="1">#REF!</definedName>
    <definedName name="www">#REF!</definedName>
    <definedName name="wwww" localSheetId="1">#REF!</definedName>
    <definedName name="wwww">#REF!</definedName>
    <definedName name="wwwwww" localSheetId="1">#REF!</definedName>
    <definedName name="wwwwww">#REF!</definedName>
    <definedName name="xxx" localSheetId="1" hidden="1">#REF!</definedName>
    <definedName name="xxx" hidden="1">#REF!</definedName>
    <definedName name="year2000" localSheetId="1">#REF!</definedName>
    <definedName name="year2000">#REF!</definedName>
    <definedName name="year2005" localSheetId="1">#REF!</definedName>
    <definedName name="year2005">#REF!</definedName>
    <definedName name="years" localSheetId="1">#REF!</definedName>
    <definedName name="years">#REF!</definedName>
    <definedName name="Zobowi_zania_biezace__F_01_dz.3_poz_04">'[5]FO1NOWE'!$B$53:$AZ$53,'[5]FO1NOWE'!$B$55:$AZ$55</definedName>
    <definedName name="Zobowi_zania_d_ugoterminowe__F_01_dz3_poz_01">'[5]FO1NOWE'!$B$53:$AZ$53,'[5]FO1NOWE'!$B$55:$AZ$55,'[5]FO1NOWE'!$B$53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przypadku, gdy, szczegółowe wyjaśneinia/informacje na temat przyjętych założeń zostały opsane w treści Studium, wówczas  pole </t>
        </r>
        <r>
          <rPr>
            <i/>
            <sz val="8"/>
            <rFont val="Tahoma"/>
            <family val="2"/>
          </rPr>
          <t>"Źródło danych/Objaśneinia/Uwagi"</t>
        </r>
        <r>
          <rPr>
            <sz val="8"/>
            <rFont val="Tahoma"/>
            <family val="2"/>
          </rPr>
          <t xml:space="preserve"> może zawierać tylko rodzaj źródła danych oraz odniesienie do właściwego rozdziału/podrozdziału Studium.</t>
        </r>
      </text>
    </comment>
  </commentList>
</comments>
</file>

<file path=xl/comments2.xml><?xml version="1.0" encoding="utf-8"?>
<comments xmlns="http://schemas.openxmlformats.org/spreadsheetml/2006/main">
  <authors>
    <author>.</author>
    <author>Marta</author>
    <author>Agata</author>
  </authors>
  <commentList>
    <comment ref="D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przypadku, gdy, szczegółowe wyjaśneinia/informacje na temat przyjętych założeń zostały opsane w treści Studium, wówczas  pole </t>
        </r>
        <r>
          <rPr>
            <i/>
            <sz val="8"/>
            <rFont val="Tahoma"/>
            <family val="2"/>
          </rPr>
          <t>"Źródło danych/Objaśneinia/Uwagi"</t>
        </r>
        <r>
          <rPr>
            <sz val="8"/>
            <rFont val="Tahoma"/>
            <family val="2"/>
          </rPr>
          <t xml:space="preserve"> może zawierać tylko rodzaj źródła danych oraz odniesienie do właściwego rozdziału/podrozdziału Studium.</t>
        </r>
      </text>
    </comment>
    <comment ref="C16" authorId="1">
      <text>
        <r>
          <rPr>
            <sz val="8"/>
            <rFont val="Tahoma"/>
            <family val="2"/>
          </rPr>
          <t>uzupełnić zgodnie z załozeniami do projektu</t>
        </r>
      </text>
    </comment>
    <comment ref="C17" authorId="1">
      <text>
        <r>
          <rPr>
            <sz val="8"/>
            <rFont val="Tahoma"/>
            <family val="2"/>
          </rPr>
          <t xml:space="preserve">uzupełnić zgodnie z załozeniami do projektu
</t>
        </r>
      </text>
    </comment>
    <comment ref="C18" authorId="1">
      <text>
        <r>
          <rPr>
            <sz val="8"/>
            <rFont val="Tahoma"/>
            <family val="2"/>
          </rPr>
          <t>uzupełnić zgodnie z załozeniami do projektu</t>
        </r>
      </text>
    </comment>
    <comment ref="C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latach</t>
        </r>
      </text>
    </comment>
    <comment ref="C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latach </t>
        </r>
      </text>
    </comment>
    <comment ref="C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latach </t>
        </r>
      </text>
    </comment>
    <comment ref="C29" authorId="2">
      <text>
        <r>
          <rPr>
            <b/>
            <sz val="8"/>
            <rFont val="Tahoma"/>
            <family val="2"/>
          </rPr>
          <t>..:</t>
        </r>
        <r>
          <rPr>
            <sz val="8"/>
            <rFont val="Tahoma"/>
            <family val="2"/>
          </rPr>
          <t xml:space="preserve">
od ….. roku do …….. roku</t>
        </r>
      </text>
    </comment>
    <comment ref="B7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tym miejscu należy przedstawić rodzaje i poziom wskaźników, który posłużył do przeprowadzenia korekt fiskalnych projektu, np. korekta o podatek VAT, narzuty na wynagrodzenia itp.</t>
        </r>
      </text>
    </comment>
    <comment ref="B74" authorId="1">
      <text>
        <r>
          <rPr>
            <sz val="8"/>
            <rFont val="Tahoma"/>
            <family val="2"/>
          </rPr>
          <t xml:space="preserve">w zależności od potrzeb należy wstawić odpowiednią liczbę wierszy
</t>
        </r>
      </text>
    </comment>
    <comment ref="B7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w tym miejscu należy przedstawić korzyści i kosztów społecznych projektu wraz z podaniem sposobu (wskaźników) ich wyceny</t>
        </r>
      </text>
    </comment>
    <comment ref="B76" authorId="1">
      <text>
        <r>
          <rPr>
            <sz val="8"/>
            <rFont val="Tahoma"/>
            <family val="2"/>
          </rPr>
          <t xml:space="preserve">w zależności od potrzeb należy wstawić odpowiednią liczbę wierszy
</t>
        </r>
      </text>
    </comment>
    <comment ref="B78" authorId="1">
      <text>
        <r>
          <rPr>
            <sz val="8"/>
            <rFont val="Tahoma"/>
            <family val="2"/>
          </rPr>
          <t xml:space="preserve">w zależności od potrzeb należy wstawić odpowiednią liczbę wierszy
</t>
        </r>
      </text>
    </comment>
  </commentList>
</comments>
</file>

<file path=xl/sharedStrings.xml><?xml version="1.0" encoding="utf-8"?>
<sst xmlns="http://schemas.openxmlformats.org/spreadsheetml/2006/main" count="715" uniqueCount="305">
  <si>
    <t>TYTUŁ PROJEKTU:</t>
  </si>
  <si>
    <t>WNIOSKODAWCA:</t>
  </si>
  <si>
    <t>Wyszczególnienie/Pozycja</t>
  </si>
  <si>
    <t>Stawka/
Wskaźnik</t>
  </si>
  <si>
    <t>1. Założenia ogólne</t>
  </si>
  <si>
    <t>Stopa dyskontowa:</t>
  </si>
  <si>
    <t>Stopa podatku dochodowego</t>
  </si>
  <si>
    <t>Ustawa o podatku dochodowym od osób prawnych</t>
  </si>
  <si>
    <t>Stawki podatku VAT:</t>
  </si>
  <si>
    <t xml:space="preserve">     - nakłady inwestycyjne</t>
  </si>
  <si>
    <t>Ustawa o podatku od towarów i usług z dnia.11.03.2004 r. z pożn. zm.</t>
  </si>
  <si>
    <t xml:space="preserve">     - zakupy</t>
  </si>
  <si>
    <t>Ustawa o podatku od towarów i usług z dnia.11.03.2004 r. z poźn. zm.</t>
  </si>
  <si>
    <t xml:space="preserve">     - inne (wymienić jakie)</t>
  </si>
  <si>
    <t>Stawka amortyzacji (wymienić w zależności od grupy środków trwałych i wartości niematerialnych i prawnych):</t>
  </si>
  <si>
    <t>Ustawa z dnia 15.02.1992 r. o podatku dochodowym od osób prawnych</t>
  </si>
  <si>
    <t>w tym:</t>
  </si>
  <si>
    <t xml:space="preserve">okres realizacji </t>
  </si>
  <si>
    <t xml:space="preserve">okres eksploatacji </t>
  </si>
  <si>
    <t xml:space="preserve">Lata (czas) projekcji </t>
  </si>
  <si>
    <t>2. Założenia do analizy finansowej</t>
  </si>
  <si>
    <t>Wskaźniki cyklu w dniach</t>
  </si>
  <si>
    <t>Zapasy (w odniesieniu do kosztów operacyjnych bez amortyzacji)</t>
  </si>
  <si>
    <t>dni</t>
  </si>
  <si>
    <t>Należności krótkoterminowe (w odniesieniu do przychodów operacyjnych)</t>
  </si>
  <si>
    <t>zł</t>
  </si>
  <si>
    <t>….</t>
  </si>
  <si>
    <t>Wartość rezydualna</t>
  </si>
  <si>
    <t>3. Założenia do analizy ekonomicznej opracowanej przy wykorzystaniu "Analizy kosztów i korzyści"</t>
  </si>
  <si>
    <t>3.1. KOREKTY FISKALNE</t>
  </si>
  <si>
    <t>3.2. RACHUNEK KOSZTÓW I KORZYŚCI SPOŁECZNYCH</t>
  </si>
  <si>
    <t xml:space="preserve">3.3. POZOSTAŁE ZAŁOŻENIA </t>
  </si>
  <si>
    <t>w oparciu o Wytyczne do SW</t>
  </si>
  <si>
    <t>lata 2012-2014</t>
  </si>
  <si>
    <t>max. 15 lat</t>
  </si>
  <si>
    <t>liczba lat projekcji</t>
  </si>
  <si>
    <t>lat</t>
  </si>
  <si>
    <t>szczegółowe podanie lat</t>
  </si>
  <si>
    <t>Maksymalny poziom dofinansowania projektu (Max CRpa)</t>
  </si>
  <si>
    <r>
      <rPr>
        <b/>
        <sz val="10"/>
        <rFont val="Arial"/>
        <family val="2"/>
      </rPr>
      <t xml:space="preserve">Regulamin konkursu </t>
    </r>
    <r>
      <rPr>
        <sz val="10"/>
        <rFont val="Arial"/>
        <family val="2"/>
      </rPr>
      <t xml:space="preserve">(przyjęty w Ragulaminie poziom dofinansowania ) </t>
    </r>
  </si>
  <si>
    <t>Prognoza kapitału obrotowego</t>
  </si>
  <si>
    <t xml:space="preserve">Zadanie w ramach projektu - wykaz wydatków/kosztów </t>
  </si>
  <si>
    <t>Wydatki/koszty
całkowite</t>
  </si>
  <si>
    <t>Wydatki/koszty
kwalifikowane</t>
  </si>
  <si>
    <t>Wydatki/koszty
niekwalifikowane</t>
  </si>
  <si>
    <t xml:space="preserve">Terminy ponoszenia wydatków/kosztów kwalifikowanych </t>
  </si>
  <si>
    <t>SUMA</t>
  </si>
  <si>
    <t>Kwota netto</t>
  </si>
  <si>
    <t>VAT %</t>
  </si>
  <si>
    <t xml:space="preserve">Kwota VAT </t>
  </si>
  <si>
    <t>Kwota brutto</t>
  </si>
  <si>
    <t>I</t>
  </si>
  <si>
    <t>II</t>
  </si>
  <si>
    <t>III</t>
  </si>
  <si>
    <t>IV</t>
  </si>
  <si>
    <t>Suma</t>
  </si>
  <si>
    <t>Zadanie 1</t>
  </si>
  <si>
    <t>Wydatek 1</t>
  </si>
  <si>
    <t>Wydatek 2</t>
  </si>
  <si>
    <t>Zadanie 2</t>
  </si>
  <si>
    <t>Zadanie 3</t>
  </si>
  <si>
    <t>Rok 2012</t>
  </si>
  <si>
    <t>Rok 2013</t>
  </si>
  <si>
    <t>Rok 2014</t>
  </si>
  <si>
    <t>Wyszczególnienie</t>
  </si>
  <si>
    <t>Rok 1</t>
  </si>
  <si>
    <t>Rok 2</t>
  </si>
  <si>
    <t>Rok 3</t>
  </si>
  <si>
    <t xml:space="preserve">Rok 5 </t>
  </si>
  <si>
    <t xml:space="preserve">Rok 6 </t>
  </si>
  <si>
    <t xml:space="preserve">Rok 7 </t>
  </si>
  <si>
    <t xml:space="preserve">Rok 8 </t>
  </si>
  <si>
    <t xml:space="preserve">Rok 9 </t>
  </si>
  <si>
    <t xml:space="preserve">Rok 10 </t>
  </si>
  <si>
    <t>Wartość majątku na początek danego roku</t>
  </si>
  <si>
    <t>Amortyzacja/ Wysokość odpisów umorzeniowych</t>
  </si>
  <si>
    <t xml:space="preserve">Nakłady odtworzeniowe </t>
  </si>
  <si>
    <t xml:space="preserve"> </t>
  </si>
  <si>
    <t>Horyzont czasowy</t>
  </si>
  <si>
    <t>w oparciu o wytyczne (faza inwestycyjna + określona Wytycznymi faza eksploatacji)</t>
  </si>
  <si>
    <t>Rok 11</t>
  </si>
  <si>
    <t>Rok 12</t>
  </si>
  <si>
    <t>Rok 13</t>
  </si>
  <si>
    <t>Rok 14</t>
  </si>
  <si>
    <t>Rok 15</t>
  </si>
  <si>
    <t>Rok 16</t>
  </si>
  <si>
    <t>Rok 17</t>
  </si>
  <si>
    <t>Rok 18</t>
  </si>
  <si>
    <t>I. Przychody ogółem - wariant bezinwestycyjny</t>
  </si>
  <si>
    <t>Wartość przychodu 1</t>
  </si>
  <si>
    <t>Wartość przychodu 2</t>
  </si>
  <si>
    <t>II. Przychody ogółem - wariant inwestycyjny</t>
  </si>
  <si>
    <t>III. Przychody ogółem - wnioskowany projekt (II-I)</t>
  </si>
  <si>
    <t>a. usługa jednostkowa</t>
  </si>
  <si>
    <t>b. cena jednostkowa</t>
  </si>
  <si>
    <t>ZAŁOŻENIA CO DO KOSZTÓW EKSPLOATACJI:</t>
  </si>
  <si>
    <t>Koszty zależne od liczby mieszkańców</t>
  </si>
  <si>
    <t>zużycie energii</t>
  </si>
  <si>
    <t>zużycie materiałów</t>
  </si>
  <si>
    <t>podać za jaki okres brano pod uwagę koszty:</t>
  </si>
  <si>
    <t>usługi obce</t>
  </si>
  <si>
    <t>zł/osoba</t>
  </si>
  <si>
    <t>podatki i opłaty</t>
  </si>
  <si>
    <t>zł/m2</t>
  </si>
  <si>
    <t>Koszty zależne od powierzchni obiektów</t>
  </si>
  <si>
    <t>Koszty stałe</t>
  </si>
  <si>
    <t>wynagrodzenia</t>
  </si>
  <si>
    <t>pochodne od wynagrodzeń</t>
  </si>
  <si>
    <t>pozostale koszty rodzajowe</t>
  </si>
  <si>
    <t>ZAŁOŻENIA DOT. PRZYCHODÓW</t>
  </si>
  <si>
    <t>liczba pensjonariuszy po zrealizowaniu inwestycji</t>
  </si>
  <si>
    <t>opłaty otrzymywane od pensjonariuszy</t>
  </si>
  <si>
    <t>zł/m-c/osobę</t>
  </si>
  <si>
    <t>osoby</t>
  </si>
  <si>
    <t>m2</t>
  </si>
  <si>
    <t>powierzchnia użytkowa budynków przed inwestycją</t>
  </si>
  <si>
    <t>powierzchnia uzytkowa budynków po realizacji inwestycji</t>
  </si>
  <si>
    <t>dopłaty z budżetu państwa</t>
  </si>
  <si>
    <t>liczba pensjonariuszy w roku poprzedzającym złożenie wniosku</t>
  </si>
  <si>
    <t>na podstawie wykonania za ostatni zamknięty rok poprzedzający złożenie wniosku</t>
  </si>
  <si>
    <t>Tabela I. Założenia do projekcji</t>
  </si>
  <si>
    <t>- wyposażenie</t>
  </si>
  <si>
    <t>zagospodarowanie terenu</t>
  </si>
  <si>
    <t>- zagospodarowanie terenu</t>
  </si>
  <si>
    <t>- budynki i budowle</t>
  </si>
  <si>
    <t>Zobowiązania krótkoterminowe (w odniesieniu do kosztów operacyjnych bez amortyzacji)</t>
  </si>
  <si>
    <t xml:space="preserve">I. Wariant bezinwestycyjny (razem) </t>
  </si>
  <si>
    <t>1. Amortyzacja</t>
  </si>
  <si>
    <t>2. Zużycie materiałów i energii</t>
  </si>
  <si>
    <t>3. Usługi obce</t>
  </si>
  <si>
    <t>4. Podatki i opłaty</t>
  </si>
  <si>
    <t>5. Wynagrodzenia</t>
  </si>
  <si>
    <t>6. Świadczenia na rzecz pracowników</t>
  </si>
  <si>
    <t>II. Wariant inwestycyjny (razem)</t>
  </si>
  <si>
    <t>III. Wnioskowany projekt (II-I) (razem)</t>
  </si>
  <si>
    <t>7. Pozostałe koszty rodzajowe</t>
  </si>
  <si>
    <t>budynki i budowle</t>
  </si>
  <si>
    <t>wyposażenie</t>
  </si>
  <si>
    <t>RAZEM</t>
  </si>
  <si>
    <t>1. Zapasy</t>
  </si>
  <si>
    <t>2. Należności krótkoterminowe</t>
  </si>
  <si>
    <t>3. Zobowiązania bieżące</t>
  </si>
  <si>
    <t>Zmiana kapitału obrotowego netto</t>
  </si>
  <si>
    <t>Kapitał obrotowy netto</t>
  </si>
  <si>
    <t>KOSZTY KWALIFIKOWANE</t>
  </si>
  <si>
    <t>KOSZTY NIEKWALIFIKOWANE</t>
  </si>
  <si>
    <t>ŹRÓDŁA FINANSOWANIA</t>
  </si>
  <si>
    <t>środki wlasne kwalifikowane</t>
  </si>
  <si>
    <t>środki własne niekwalifikowane</t>
  </si>
  <si>
    <t>3. Źródła finansowania projektu</t>
  </si>
  <si>
    <t>4. Plan amortyzacji i wyliczenie wartości rezydualnej</t>
  </si>
  <si>
    <t>5. Projekcje kształtowania się poziomu przychodów operacyjnych</t>
  </si>
  <si>
    <t>6. Projekcje kształtowania się poziomu kosztów operacyjnych</t>
  </si>
  <si>
    <t>7. Projekcje kształtowania się poziomu kapitału obrotowego</t>
  </si>
  <si>
    <t>Lp</t>
  </si>
  <si>
    <t>A</t>
  </si>
  <si>
    <t>Przychody netto ze sprzedaży i zrównane z nimi</t>
  </si>
  <si>
    <t>B</t>
  </si>
  <si>
    <t>Koszty działalności</t>
  </si>
  <si>
    <t>C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</si>
  <si>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</si>
  <si>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</si>
  <si>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</si>
  <si>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</si>
  <si>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</si>
  <si>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</si>
  <si>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</si>
  <si>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</si>
  <si>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</si>
  <si>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Zysk z działalności gospodarczej</t>
  </si>
  <si>
    <t>J</t>
  </si>
  <si>
    <t>Wynik zdarzeń nadzwyczajnych</t>
  </si>
  <si>
    <t>K</t>
  </si>
  <si>
    <t>Zysk brutto</t>
  </si>
  <si>
    <t>L</t>
  </si>
  <si>
    <t>Podatek dochodowy</t>
  </si>
  <si>
    <t>M</t>
  </si>
  <si>
    <t>Pozostałe obowiązkowe zmniejszenia zysku</t>
  </si>
  <si>
    <t>N</t>
  </si>
  <si>
    <t>Zysk netto</t>
  </si>
  <si>
    <t>Przepływy środków pieniężnych z działalności operacyjnej</t>
  </si>
  <si>
    <t>Wynik finansowy netto (zysk, strata)</t>
  </si>
  <si>
    <t>Korekty o pozycje</t>
  </si>
  <si>
    <t>1.</t>
  </si>
  <si>
    <t>Amortyzacja</t>
  </si>
  <si>
    <t>2.</t>
  </si>
  <si>
    <t>Zyski/straty z różnic kursowych</t>
  </si>
  <si>
    <t>3.</t>
  </si>
  <si>
    <t>Odsetki i udziały w zyskach (dywidendy)</t>
  </si>
  <si>
    <t>4.</t>
  </si>
  <si>
    <t>Zysk strata z działalności inwestycyjnej</t>
  </si>
  <si>
    <t>5.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</si>
  <si>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</si>
  <si>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</si>
  <si>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</si>
  <si>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</si>
  <si>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</si>
  <si>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</si>
  <si>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 (bez pożyczek)</t>
  </si>
  <si>
    <t>9.</t>
  </si>
  <si>
    <t>Zmiana stanu rozliczeń międzyokresowych</t>
  </si>
  <si>
    <t>10.</t>
  </si>
  <si>
    <t>Inne korekty</t>
  </si>
  <si>
    <t>III.</t>
  </si>
  <si>
    <t>Środki pieniężne netto z działalności operacyjnej</t>
  </si>
  <si>
    <t>Przepływy pieniężne środków z działalności inwestycyjnej</t>
  </si>
  <si>
    <t>Wpływy</t>
  </si>
  <si>
    <t>Wydatki</t>
  </si>
  <si>
    <t>Przepływy pieniężne netto z działalności inwestycyjnej (I-II)</t>
  </si>
  <si>
    <t>Przepływy środków pieniężnych z działalności finansowej</t>
  </si>
  <si>
    <t>Przepływy piniężne netto z działalności finansowej (I-II)</t>
  </si>
  <si>
    <t>Przepływy piniężne netto razem (A.III+B.III+C.III)</t>
  </si>
  <si>
    <t>Bilansowa zmiana środków pieniężnych</t>
  </si>
  <si>
    <t>Środki pieniężne na początek okresu</t>
  </si>
  <si>
    <t>Środki pieniężne na koniec okresu (F+D)</t>
  </si>
  <si>
    <t>8. Rachunek zysków i strat</t>
  </si>
  <si>
    <t>8. Rachunek przepływów pieniężnych</t>
  </si>
  <si>
    <t>Wartość zdyskontowana</t>
  </si>
  <si>
    <t>Wpływy ogółem</t>
  </si>
  <si>
    <t xml:space="preserve">Przychody ze sprzedaży </t>
  </si>
  <si>
    <t>Wypływy ogółem</t>
  </si>
  <si>
    <t xml:space="preserve">Pieniężne koszty operacyjne </t>
  </si>
  <si>
    <t>Nakłady odtworzeniowe</t>
  </si>
  <si>
    <t>Nakłady inwestycyjne ogółem</t>
  </si>
  <si>
    <t>Przepływy pieniężne netto</t>
  </si>
  <si>
    <t>stopa dyskontowa</t>
  </si>
  <si>
    <t>Finansowa wewnętrzna stopa zwrotu z inwestycji (FRR/C)</t>
  </si>
  <si>
    <t>Finansowa zaktualizowana wartość netto inwestycji (FNPV/C)</t>
  </si>
  <si>
    <t xml:space="preserve">Nakłady inwestycyjne ogółem </t>
  </si>
  <si>
    <t xml:space="preserve">Kapitał własny </t>
  </si>
  <si>
    <t xml:space="preserve">Odsetki </t>
  </si>
  <si>
    <t xml:space="preserve">Spłata kredytów </t>
  </si>
  <si>
    <t>Finansowa wewnętrzna stopa zwrotu z kapitału (FRR/K)</t>
  </si>
  <si>
    <t>Finansowa zaktualizowana wartość netto z kapitału (FNPV/K)</t>
  </si>
  <si>
    <t>9. Wskaźniki rentowności kapitału własnego</t>
  </si>
  <si>
    <t>Zysk ze sprzedaży</t>
  </si>
  <si>
    <t>Zysk z działalności operacyjnej</t>
  </si>
  <si>
    <t xml:space="preserve">Wyszczególnienie </t>
  </si>
  <si>
    <t>Wartość
zdyskontowana</t>
  </si>
  <si>
    <t>Pieniężne koszty operacyjne</t>
  </si>
  <si>
    <t xml:space="preserve">Wartość rezydualna </t>
  </si>
  <si>
    <t>Koszty kwalifikowane</t>
  </si>
  <si>
    <t xml:space="preserve">Koszty inwestycyjne </t>
  </si>
  <si>
    <t>Lp.</t>
  </si>
  <si>
    <t>Parametry</t>
  </si>
  <si>
    <t>Wartość niezdyskontowana</t>
  </si>
  <si>
    <t>Okres odniesienia (lata)</t>
  </si>
  <si>
    <t>Finansowa stopa dyskontowa</t>
  </si>
  <si>
    <t>Dochód netto = (7) - (8) + (6)</t>
  </si>
  <si>
    <t>Wydatki kwalifik.(art.. 55 ust. 2) = (4) - (9)</t>
  </si>
  <si>
    <t>Luka w finansowan. (%) = (10/4)</t>
  </si>
  <si>
    <t>Kwota wskazana w decyzji, tj. „kwota, do której stosowana jest stopa współfinansowania osi priorytetowej” (art. 41 ust. 2) = (11)*(12)</t>
  </si>
  <si>
    <t>Maksymalna stopa współfinansowania osi priorytetowej (%)</t>
  </si>
  <si>
    <t>Maksymalny poziom dofinansowania = (13)*(14)</t>
  </si>
  <si>
    <t>Stopa dofinansowania (%) (15)/(3)</t>
  </si>
  <si>
    <t>10. Określenie luki w finansowaniu</t>
  </si>
  <si>
    <t xml:space="preserve">   - stosowana w analizie finansowej:</t>
  </si>
  <si>
    <t>Łączny koszt Inwestycji zdyskontowany (PLN)</t>
  </si>
  <si>
    <t>Łączny koszt inwestycji niezdyskontowany (PLN)</t>
  </si>
  <si>
    <t>Wartość rezydualna niezdyskontowana (PLN)</t>
  </si>
  <si>
    <t>Wartość rezydualna zdyskontowana (PLN)</t>
  </si>
  <si>
    <t>Dochody zdyskontowane (PLN)</t>
  </si>
  <si>
    <t>Koszty operacyjne zdyskontowane (PLN)</t>
  </si>
  <si>
    <t>Koszy kwalifikowalne niezdyskontowane (PLN)</t>
  </si>
  <si>
    <r>
      <t>Źródło danych</t>
    </r>
    <r>
      <rPr>
        <b/>
        <sz val="10"/>
        <rFont val="Arial"/>
        <family val="2"/>
      </rPr>
      <t>/Objaśnienia/Uwagi</t>
    </r>
  </si>
  <si>
    <t>2. Plan nakładów odtworzeniowych</t>
  </si>
  <si>
    <t>11. Analiza ekonomiczna - metoda efektywności kosztowej</t>
  </si>
  <si>
    <t>Wskaźnik efektywności kosztowej =</t>
  </si>
  <si>
    <t>miara rezultatu</t>
  </si>
  <si>
    <t>liczba dotychczasowych uzytkowników</t>
  </si>
  <si>
    <t>liczba nowych uzytkowników</t>
  </si>
  <si>
    <t>średnioroczny koszt</t>
  </si>
  <si>
    <t>PLN</t>
  </si>
  <si>
    <t>należy wpisać wartość w kratce z lewej strony</t>
  </si>
  <si>
    <t>Dofinansowanie</t>
  </si>
  <si>
    <t>9. Wskaźniki rentowności bez uwzględniania dofinansowania</t>
  </si>
  <si>
    <t>9. Wskaźniki rentowności z uwzględnieniem dofinansowania</t>
  </si>
  <si>
    <t>dofinansowanie</t>
  </si>
  <si>
    <t>dopłaty z jst</t>
  </si>
  <si>
    <t>2012-2029</t>
  </si>
  <si>
    <t>Rok 5</t>
  </si>
  <si>
    <t>Rok 4</t>
  </si>
  <si>
    <t>Rok 6</t>
  </si>
  <si>
    <t>Rok 7</t>
  </si>
  <si>
    <t>Rok 8</t>
  </si>
  <si>
    <t>Rok 9</t>
  </si>
  <si>
    <t>Rok 10</t>
  </si>
  <si>
    <t xml:space="preserve">Rok 4 </t>
  </si>
  <si>
    <t>KOMPONENT I</t>
  </si>
  <si>
    <t>Zadanie 4</t>
  </si>
  <si>
    <t>Wydatek 3</t>
  </si>
  <si>
    <t>ZADANIE OGÓLNE: ZARZĄDZANIE PROJEKTEM</t>
  </si>
  <si>
    <t>Wydatki/koszty
kwalifikowane łącznie</t>
  </si>
  <si>
    <t>Wydatki/koszty
niekwalifikowane łącznie</t>
  </si>
  <si>
    <t>wydatki inwestycyjne</t>
  </si>
  <si>
    <t>wydatki nieinwestycyjne</t>
  </si>
  <si>
    <t>w tym wydatki inwestycyjne</t>
  </si>
  <si>
    <t>w tym wydatki nieinwestycyjne</t>
  </si>
  <si>
    <t>ogółem</t>
  </si>
  <si>
    <t>KOMPONENT II (Wydatki nieinwestycyjne)</t>
  </si>
  <si>
    <t>ZADANIE OGÓLNE: PROMOCJA (Wydatki nieinwestycyjne)</t>
  </si>
  <si>
    <t>udział wydatków 
nieinwestycyjnych w kosztach 
kwalifikowanych łącznie</t>
  </si>
  <si>
    <t>1. Budżet i harmonogram rzeczowo-finansowy całkowitych nakładów na realizację projektu (z wyodrębnieniem VAT, w podziale na koszty kwalifikowalne i niekwalifikowalne oraz wydatki inwestycyjne i nieinwestycyjne) - prezentacja w ujęciu kwartalnym.</t>
  </si>
  <si>
    <t>Załącznik Nr 1 do Wytycznych do Studium Wykonalności dla projektów ubiegających się o wsparcie w ramach Szwajcarsko – Polskiego Programu Współpracy</t>
  </si>
  <si>
    <r>
      <rPr>
        <b/>
        <sz val="20"/>
        <color indexed="8"/>
        <rFont val="Arial"/>
        <family val="2"/>
      </rPr>
      <t>Załącznik Nr 1 do Wytycznych do Studium Wykonalności  dla projektów ubiegających się o wsparcie w ramach Szwajcarsko – Polskiego Programu Współpracy</t>
    </r>
    <r>
      <rPr>
        <sz val="2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</si>
</sst>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PL"/>
      <family val="0"/>
    </font>
    <font>
      <i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8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3" fontId="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2" applyFont="1">
      <alignment/>
      <protection/>
    </xf>
    <xf numFmtId="3" fontId="62" fillId="0" borderId="10" xfId="53" applyFont="1" applyFill="1" applyBorder="1" applyAlignment="1">
      <alignment horizontal="left"/>
      <protection/>
    </xf>
    <xf numFmtId="0" fontId="2" fillId="0" borderId="0" xfId="52" applyFont="1" applyFill="1">
      <alignment/>
      <protection/>
    </xf>
    <xf numFmtId="0" fontId="2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4" fontId="63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4" fillId="0" borderId="10" xfId="0" applyNumberFormat="1" applyFont="1" applyBorder="1" applyAlignment="1">
      <alignment/>
    </xf>
    <xf numFmtId="4" fontId="9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 quotePrefix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64" fillId="0" borderId="0" xfId="0" applyFont="1" applyBorder="1" applyAlignment="1">
      <alignment/>
    </xf>
    <xf numFmtId="0" fontId="64" fillId="0" borderId="10" xfId="0" applyFont="1" applyFill="1" applyBorder="1" applyAlignment="1">
      <alignment horizontal="left" wrapText="1"/>
    </xf>
    <xf numFmtId="3" fontId="6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/>
    </xf>
    <xf numFmtId="164" fontId="9" fillId="34" borderId="13" xfId="56" applyNumberFormat="1" applyFont="1" applyFill="1" applyBorder="1" applyAlignment="1">
      <alignment horizontal="center" wrapText="1"/>
    </xf>
    <xf numFmtId="164" fontId="2" fillId="0" borderId="10" xfId="56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56" applyNumberFormat="1" applyFont="1" applyFill="1" applyBorder="1" applyAlignment="1">
      <alignment horizontal="center"/>
    </xf>
    <xf numFmtId="164" fontId="9" fillId="34" borderId="10" xfId="56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/>
    </xf>
    <xf numFmtId="3" fontId="64" fillId="0" borderId="10" xfId="0" applyNumberFormat="1" applyFont="1" applyBorder="1" applyAlignment="1">
      <alignment horizontal="right"/>
    </xf>
    <xf numFmtId="164" fontId="15" fillId="34" borderId="10" xfId="56" applyNumberFormat="1" applyFont="1" applyFill="1" applyBorder="1" applyAlignment="1">
      <alignment horizontal="center" wrapText="1"/>
    </xf>
    <xf numFmtId="10" fontId="2" fillId="0" borderId="0" xfId="56" applyNumberFormat="1" applyFont="1" applyFill="1" applyBorder="1" applyAlignment="1">
      <alignment horizontal="center" wrapText="1"/>
    </xf>
    <xf numFmtId="10" fontId="2" fillId="0" borderId="11" xfId="56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 quotePrefix="1">
      <alignment vertical="top" wrapText="1"/>
    </xf>
    <xf numFmtId="0" fontId="2" fillId="34" borderId="10" xfId="0" applyFont="1" applyFill="1" applyBorder="1" applyAlignment="1">
      <alignment vertical="top" wrapText="1"/>
    </xf>
    <xf numFmtId="165" fontId="2" fillId="34" borderId="10" xfId="0" applyNumberFormat="1" applyFont="1" applyFill="1" applyBorder="1" applyAlignment="1" quotePrefix="1">
      <alignment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0" fontId="9" fillId="0" borderId="10" xfId="56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3" fontId="64" fillId="34" borderId="10" xfId="0" applyNumberFormat="1" applyFont="1" applyFill="1" applyBorder="1" applyAlignment="1">
      <alignment/>
    </xf>
    <xf numFmtId="9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9" fontId="64" fillId="0" borderId="10" xfId="56" applyFont="1" applyBorder="1" applyAlignment="1">
      <alignment horizontal="center"/>
    </xf>
    <xf numFmtId="0" fontId="64" fillId="0" borderId="10" xfId="0" applyFont="1" applyBorder="1" applyAlignment="1">
      <alignment horizontal="left" wrapText="1"/>
    </xf>
    <xf numFmtId="9" fontId="64" fillId="0" borderId="10" xfId="0" applyNumberFormat="1" applyFont="1" applyBorder="1" applyAlignment="1">
      <alignment horizontal="left" wrapText="1"/>
    </xf>
    <xf numFmtId="0" fontId="9" fillId="0" borderId="10" xfId="52" applyFont="1" applyFill="1" applyBorder="1" applyAlignment="1">
      <alignment horizontal="center" vertical="center" wrapText="1"/>
      <protection/>
    </xf>
    <xf numFmtId="9" fontId="9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Border="1" applyAlignment="1">
      <alignment horizontal="right"/>
      <protection/>
    </xf>
    <xf numFmtId="9" fontId="2" fillId="0" borderId="0" xfId="52" applyNumberFormat="1" applyFont="1" applyBorder="1">
      <alignment/>
      <protection/>
    </xf>
    <xf numFmtId="10" fontId="2" fillId="0" borderId="0" xfId="52" applyNumberFormat="1" applyFont="1" applyBorder="1">
      <alignment/>
      <protection/>
    </xf>
    <xf numFmtId="0" fontId="2" fillId="0" borderId="0" xfId="52" applyFont="1" applyFill="1" applyBorder="1" applyAlignment="1">
      <alignment horizontal="right"/>
      <protection/>
    </xf>
    <xf numFmtId="0" fontId="9" fillId="0" borderId="0" xfId="52" applyFont="1" applyFill="1" applyBorder="1" applyAlignment="1">
      <alignment horizontal="right"/>
      <protection/>
    </xf>
    <xf numFmtId="9" fontId="2" fillId="0" borderId="0" xfId="52" applyNumberFormat="1" applyFont="1" applyBorder="1" applyAlignment="1">
      <alignment horizontal="right"/>
      <protection/>
    </xf>
    <xf numFmtId="0" fontId="2" fillId="33" borderId="16" xfId="52" applyFont="1" applyFill="1" applyBorder="1">
      <alignment/>
      <protection/>
    </xf>
    <xf numFmtId="0" fontId="2" fillId="35" borderId="16" xfId="52" applyFont="1" applyFill="1" applyBorder="1">
      <alignment/>
      <protection/>
    </xf>
    <xf numFmtId="4" fontId="2" fillId="0" borderId="10" xfId="0" applyNumberFormat="1" applyFont="1" applyFill="1" applyBorder="1" applyAlignment="1">
      <alignment horizontal="center" wrapText="1"/>
    </xf>
    <xf numFmtId="3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4" fontId="9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36" borderId="13" xfId="0" applyNumberFormat="1" applyFont="1" applyFill="1" applyBorder="1" applyAlignment="1">
      <alignment vertical="center"/>
    </xf>
    <xf numFmtId="164" fontId="2" fillId="36" borderId="13" xfId="0" applyNumberFormat="1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vertical="center"/>
    </xf>
    <xf numFmtId="4" fontId="9" fillId="36" borderId="10" xfId="0" applyNumberFormat="1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20" xfId="53" applyFont="1" applyBorder="1" applyAlignment="1">
      <alignment horizontal="left"/>
      <protection/>
    </xf>
    <xf numFmtId="3" fontId="2" fillId="0" borderId="21" xfId="53" applyFont="1" applyBorder="1">
      <alignment/>
      <protection/>
    </xf>
    <xf numFmtId="0" fontId="2" fillId="0" borderId="22" xfId="52" applyFont="1" applyBorder="1">
      <alignment/>
      <protection/>
    </xf>
    <xf numFmtId="3" fontId="8" fillId="0" borderId="23" xfId="53" applyFont="1" applyBorder="1" applyAlignment="1">
      <alignment horizontal="left"/>
      <protection/>
    </xf>
    <xf numFmtId="3" fontId="2" fillId="0" borderId="0" xfId="53" applyFont="1" applyBorder="1">
      <alignment/>
      <protection/>
    </xf>
    <xf numFmtId="0" fontId="2" fillId="0" borderId="24" xfId="52" applyFont="1" applyBorder="1">
      <alignment/>
      <protection/>
    </xf>
    <xf numFmtId="0" fontId="9" fillId="0" borderId="25" xfId="52" applyFont="1" applyFill="1" applyBorder="1" applyAlignment="1">
      <alignment horizontal="center" vertical="center"/>
      <protection/>
    </xf>
    <xf numFmtId="0" fontId="16" fillId="0" borderId="26" xfId="52" applyFont="1" applyFill="1" applyBorder="1" applyAlignment="1">
      <alignment horizontal="center" vertical="center"/>
      <protection/>
    </xf>
    <xf numFmtId="0" fontId="2" fillId="0" borderId="27" xfId="52" applyFont="1" applyBorder="1">
      <alignment/>
      <protection/>
    </xf>
    <xf numFmtId="0" fontId="2" fillId="0" borderId="28" xfId="52" applyFont="1" applyBorder="1">
      <alignment/>
      <protection/>
    </xf>
    <xf numFmtId="3" fontId="9" fillId="35" borderId="25" xfId="53" applyFont="1" applyFill="1" applyBorder="1" applyAlignment="1" quotePrefix="1">
      <alignment horizontal="left"/>
      <protection/>
    </xf>
    <xf numFmtId="0" fontId="2" fillId="35" borderId="26" xfId="52" applyFont="1" applyFill="1" applyBorder="1">
      <alignment/>
      <protection/>
    </xf>
    <xf numFmtId="0" fontId="2" fillId="0" borderId="29" xfId="52" applyFont="1" applyBorder="1">
      <alignment/>
      <protection/>
    </xf>
    <xf numFmtId="0" fontId="2" fillId="0" borderId="30" xfId="52" applyFont="1" applyBorder="1">
      <alignment/>
      <protection/>
    </xf>
    <xf numFmtId="0" fontId="2" fillId="0" borderId="29" xfId="52" applyFont="1" applyBorder="1" applyAlignment="1">
      <alignment horizontal="left" indent="1"/>
      <protection/>
    </xf>
    <xf numFmtId="0" fontId="2" fillId="0" borderId="29" xfId="52" applyFont="1" applyBorder="1" applyAlignment="1">
      <alignment horizontal="left" wrapText="1" indent="1"/>
      <protection/>
    </xf>
    <xf numFmtId="0" fontId="2" fillId="0" borderId="29" xfId="52" applyFont="1" applyBorder="1" applyAlignment="1" quotePrefix="1">
      <alignment horizontal="left" indent="1"/>
      <protection/>
    </xf>
    <xf numFmtId="0" fontId="2" fillId="0" borderId="30" xfId="52" applyFont="1" applyBorder="1" applyAlignment="1">
      <alignment wrapText="1"/>
      <protection/>
    </xf>
    <xf numFmtId="3" fontId="9" fillId="33" borderId="25" xfId="53" applyFont="1" applyFill="1" applyBorder="1" applyAlignment="1" quotePrefix="1">
      <alignment horizontal="left"/>
      <protection/>
    </xf>
    <xf numFmtId="0" fontId="2" fillId="33" borderId="26" xfId="52" applyFont="1" applyFill="1" applyBorder="1">
      <alignment/>
      <protection/>
    </xf>
    <xf numFmtId="0" fontId="9" fillId="33" borderId="29" xfId="52" applyFont="1" applyFill="1" applyBorder="1" applyAlignment="1">
      <alignment horizontal="left" indent="1"/>
      <protection/>
    </xf>
    <xf numFmtId="0" fontId="13" fillId="0" borderId="29" xfId="52" applyFont="1" applyBorder="1" applyAlignment="1">
      <alignment wrapText="1"/>
      <protection/>
    </xf>
    <xf numFmtId="0" fontId="9" fillId="33" borderId="29" xfId="52" applyFont="1" applyFill="1" applyBorder="1" applyAlignment="1">
      <alignment horizontal="left" indent="2"/>
      <protection/>
    </xf>
    <xf numFmtId="0" fontId="9" fillId="0" borderId="29" xfId="52" applyFont="1" applyBorder="1" applyAlignment="1">
      <alignment wrapText="1"/>
      <protection/>
    </xf>
    <xf numFmtId="0" fontId="2" fillId="0" borderId="29" xfId="52" applyFont="1" applyBorder="1" applyAlignment="1">
      <alignment horizontal="left" indent="2"/>
      <protection/>
    </xf>
    <xf numFmtId="0" fontId="9" fillId="0" borderId="29" xfId="52" applyFont="1" applyBorder="1" applyAlignment="1">
      <alignment horizontal="left" indent="1"/>
      <protection/>
    </xf>
    <xf numFmtId="3" fontId="4" fillId="0" borderId="29" xfId="53" applyFont="1" applyBorder="1" applyAlignment="1">
      <alignment wrapText="1"/>
      <protection/>
    </xf>
    <xf numFmtId="3" fontId="2" fillId="0" borderId="29" xfId="53" applyFont="1" applyBorder="1" applyAlignment="1">
      <alignment horizontal="left" wrapText="1" indent="1"/>
      <protection/>
    </xf>
    <xf numFmtId="0" fontId="2" fillId="0" borderId="31" xfId="52" applyFont="1" applyBorder="1">
      <alignment/>
      <protection/>
    </xf>
    <xf numFmtId="0" fontId="2" fillId="0" borderId="32" xfId="52" applyFont="1" applyBorder="1">
      <alignment/>
      <protection/>
    </xf>
    <xf numFmtId="0" fontId="2" fillId="0" borderId="33" xfId="52" applyFont="1" applyBorder="1">
      <alignment/>
      <protection/>
    </xf>
    <xf numFmtId="0" fontId="2" fillId="0" borderId="29" xfId="52" applyFont="1" applyFill="1" applyBorder="1" applyAlignment="1">
      <alignment horizontal="left" indent="1"/>
      <protection/>
    </xf>
    <xf numFmtId="0" fontId="2" fillId="0" borderId="30" xfId="52" applyFont="1" applyFill="1" applyBorder="1" applyAlignment="1">
      <alignment wrapText="1"/>
      <protection/>
    </xf>
    <xf numFmtId="0" fontId="9" fillId="0" borderId="29" xfId="52" applyFont="1" applyFill="1" applyBorder="1" applyAlignment="1">
      <alignment horizontal="left" indent="1"/>
      <protection/>
    </xf>
    <xf numFmtId="0" fontId="9" fillId="0" borderId="30" xfId="52" applyFont="1" applyFill="1" applyBorder="1" applyAlignment="1">
      <alignment wrapText="1"/>
      <protection/>
    </xf>
    <xf numFmtId="0" fontId="63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64" fillId="0" borderId="24" xfId="0" applyFont="1" applyBorder="1" applyAlignment="1">
      <alignment/>
    </xf>
    <xf numFmtId="0" fontId="9" fillId="3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10" borderId="26" xfId="0" applyNumberFormat="1" applyFont="1" applyFill="1" applyBorder="1" applyAlignment="1">
      <alignment vertical="center"/>
    </xf>
    <xf numFmtId="4" fontId="2" fillId="4" borderId="26" xfId="0" applyNumberFormat="1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9" fontId="2" fillId="0" borderId="38" xfId="56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4" fontId="9" fillId="0" borderId="38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0" fontId="63" fillId="0" borderId="2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64" fillId="0" borderId="23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horizontal="right" vertical="center"/>
    </xf>
    <xf numFmtId="0" fontId="63" fillId="0" borderId="23" xfId="0" applyFont="1" applyFill="1" applyBorder="1" applyAlignment="1">
      <alignment/>
    </xf>
    <xf numFmtId="0" fontId="9" fillId="34" borderId="25" xfId="0" applyFont="1" applyFill="1" applyBorder="1" applyAlignment="1">
      <alignment horizontal="left" vertical="center"/>
    </xf>
    <xf numFmtId="4" fontId="9" fillId="34" borderId="26" xfId="0" applyNumberFormat="1" applyFont="1" applyFill="1" applyBorder="1" applyAlignment="1">
      <alignment horizontal="right" vertical="center"/>
    </xf>
    <xf numFmtId="0" fontId="63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4" fontId="9" fillId="0" borderId="38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wrapText="1"/>
    </xf>
    <xf numFmtId="4" fontId="63" fillId="34" borderId="26" xfId="0" applyNumberFormat="1" applyFont="1" applyFill="1" applyBorder="1" applyAlignment="1">
      <alignment/>
    </xf>
    <xf numFmtId="0" fontId="2" fillId="0" borderId="25" xfId="0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12" fillId="0" borderId="40" xfId="0" applyFont="1" applyBorder="1" applyAlignment="1">
      <alignment horizontal="left" vertical="top" wrapText="1"/>
    </xf>
    <xf numFmtId="4" fontId="2" fillId="0" borderId="38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64" fillId="0" borderId="26" xfId="0" applyNumberFormat="1" applyFont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2" fillId="0" borderId="40" xfId="0" applyFont="1" applyBorder="1" applyAlignment="1">
      <alignment horizontal="left" vertical="top" wrapText="1"/>
    </xf>
    <xf numFmtId="4" fontId="2" fillId="0" borderId="38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64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4" fillId="0" borderId="23" xfId="0" applyFont="1" applyBorder="1" applyAlignment="1">
      <alignment/>
    </xf>
    <xf numFmtId="0" fontId="9" fillId="34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vertical="top" wrapText="1"/>
    </xf>
    <xf numFmtId="4" fontId="2" fillId="0" borderId="26" xfId="0" applyNumberFormat="1" applyFont="1" applyFill="1" applyBorder="1" applyAlignment="1">
      <alignment horizontal="right" vertical="top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6" xfId="0" applyNumberFormat="1" applyFont="1" applyFill="1" applyBorder="1" applyAlignment="1">
      <alignment horizontal="right" vertical="top" wrapText="1"/>
    </xf>
    <xf numFmtId="0" fontId="2" fillId="0" borderId="42" xfId="0" applyFont="1" applyFill="1" applyBorder="1" applyAlignment="1">
      <alignment horizontal="justify" vertical="top" wrapText="1"/>
    </xf>
    <xf numFmtId="3" fontId="2" fillId="0" borderId="43" xfId="0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justify" vertical="top" wrapText="1"/>
    </xf>
    <xf numFmtId="0" fontId="63" fillId="0" borderId="0" xfId="0" applyFont="1" applyBorder="1" applyAlignment="1">
      <alignment/>
    </xf>
    <xf numFmtId="3" fontId="2" fillId="0" borderId="24" xfId="0" applyNumberFormat="1" applyFont="1" applyFill="1" applyBorder="1" applyAlignment="1">
      <alignment horizontal="right" vertical="top" wrapText="1"/>
    </xf>
    <xf numFmtId="0" fontId="2" fillId="0" borderId="44" xfId="0" applyFont="1" applyFill="1" applyBorder="1" applyAlignment="1">
      <alignment horizontal="justify" vertical="top" wrapText="1"/>
    </xf>
    <xf numFmtId="3" fontId="2" fillId="0" borderId="45" xfId="0" applyNumberFormat="1" applyFont="1" applyFill="1" applyBorder="1" applyAlignment="1">
      <alignment horizontal="right" vertical="top" wrapText="1"/>
    </xf>
    <xf numFmtId="0" fontId="9" fillId="34" borderId="26" xfId="0" applyFont="1" applyFill="1" applyBorder="1" applyAlignment="1">
      <alignment horizontal="center" vertical="top" wrapText="1"/>
    </xf>
    <xf numFmtId="4" fontId="9" fillId="0" borderId="26" xfId="0" applyNumberFormat="1" applyFont="1" applyFill="1" applyBorder="1" applyAlignment="1">
      <alignment/>
    </xf>
    <xf numFmtId="0" fontId="64" fillId="0" borderId="25" xfId="0" applyFont="1" applyFill="1" applyBorder="1" applyAlignment="1">
      <alignment horizontal="center"/>
    </xf>
    <xf numFmtId="4" fontId="64" fillId="0" borderId="26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4" fontId="13" fillId="0" borderId="26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 wrapText="1"/>
    </xf>
    <xf numFmtId="4" fontId="9" fillId="0" borderId="38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4" fillId="34" borderId="25" xfId="0" applyFont="1" applyFill="1" applyBorder="1" applyAlignment="1">
      <alignment/>
    </xf>
    <xf numFmtId="0" fontId="9" fillId="0" borderId="25" xfId="0" applyFont="1" applyBorder="1" applyAlignment="1">
      <alignment/>
    </xf>
    <xf numFmtId="3" fontId="9" fillId="0" borderId="26" xfId="0" applyNumberFormat="1" applyFont="1" applyBorder="1" applyAlignment="1">
      <alignment/>
    </xf>
    <xf numFmtId="0" fontId="64" fillId="0" borderId="25" xfId="0" applyFont="1" applyBorder="1" applyAlignment="1">
      <alignment horizontal="left" wrapText="1" indent="1"/>
    </xf>
    <xf numFmtId="3" fontId="64" fillId="0" borderId="26" xfId="0" applyNumberFormat="1" applyFont="1" applyBorder="1" applyAlignment="1">
      <alignment/>
    </xf>
    <xf numFmtId="0" fontId="64" fillId="0" borderId="25" xfId="0" applyFont="1" applyBorder="1" applyAlignment="1">
      <alignment horizontal="left" indent="1"/>
    </xf>
    <xf numFmtId="0" fontId="9" fillId="34" borderId="25" xfId="0" applyFont="1" applyFill="1" applyBorder="1" applyAlignment="1">
      <alignment horizontal="center" wrapText="1"/>
    </xf>
    <xf numFmtId="3" fontId="64" fillId="0" borderId="0" xfId="0" applyNumberFormat="1" applyFont="1" applyBorder="1" applyAlignment="1">
      <alignment/>
    </xf>
    <xf numFmtId="0" fontId="2" fillId="0" borderId="25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right" wrapText="1"/>
    </xf>
    <xf numFmtId="0" fontId="2" fillId="0" borderId="42" xfId="0" applyFont="1" applyFill="1" applyBorder="1" applyAlignment="1">
      <alignment horizontal="left" wrapText="1"/>
    </xf>
    <xf numFmtId="3" fontId="64" fillId="0" borderId="26" xfId="0" applyNumberFormat="1" applyFont="1" applyBorder="1" applyAlignment="1">
      <alignment horizontal="right"/>
    </xf>
    <xf numFmtId="0" fontId="64" fillId="0" borderId="25" xfId="0" applyFont="1" applyFill="1" applyBorder="1" applyAlignment="1">
      <alignment horizontal="left" wrapText="1" indent="1"/>
    </xf>
    <xf numFmtId="0" fontId="2" fillId="0" borderId="40" xfId="0" applyFont="1" applyFill="1" applyBorder="1" applyAlignment="1">
      <alignment horizontal="left" wrapText="1"/>
    </xf>
    <xf numFmtId="3" fontId="2" fillId="0" borderId="38" xfId="0" applyNumberFormat="1" applyFont="1" applyFill="1" applyBorder="1" applyAlignment="1">
      <alignment horizontal="center" wrapText="1"/>
    </xf>
    <xf numFmtId="0" fontId="64" fillId="0" borderId="32" xfId="0" applyFont="1" applyBorder="1" applyAlignment="1">
      <alignment/>
    </xf>
    <xf numFmtId="0" fontId="64" fillId="0" borderId="39" xfId="0" applyFont="1" applyBorder="1" applyAlignment="1">
      <alignment/>
    </xf>
    <xf numFmtId="165" fontId="2" fillId="0" borderId="26" xfId="0" applyNumberFormat="1" applyFont="1" applyBorder="1" applyAlignment="1" quotePrefix="1">
      <alignment vertical="top" wrapText="1"/>
    </xf>
    <xf numFmtId="165" fontId="2" fillId="34" borderId="26" xfId="0" applyNumberFormat="1" applyFont="1" applyFill="1" applyBorder="1" applyAlignment="1" quotePrefix="1">
      <alignment vertical="top" wrapText="1"/>
    </xf>
    <xf numFmtId="0" fontId="64" fillId="0" borderId="25" xfId="0" applyFont="1" applyBorder="1" applyAlignment="1">
      <alignment horizontal="center"/>
    </xf>
    <xf numFmtId="0" fontId="64" fillId="0" borderId="37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38" xfId="0" applyFont="1" applyBorder="1" applyAlignment="1">
      <alignment/>
    </xf>
    <xf numFmtId="3" fontId="64" fillId="0" borderId="10" xfId="53" applyFont="1" applyFill="1" applyBorder="1" applyAlignment="1">
      <alignment wrapText="1"/>
      <protection/>
    </xf>
    <xf numFmtId="0" fontId="64" fillId="0" borderId="10" xfId="0" applyFont="1" applyBorder="1" applyAlignment="1">
      <alignment wrapText="1"/>
    </xf>
    <xf numFmtId="0" fontId="64" fillId="0" borderId="46" xfId="0" applyFont="1" applyBorder="1" applyAlignment="1">
      <alignment vertical="center" wrapText="1"/>
    </xf>
    <xf numFmtId="0" fontId="64" fillId="0" borderId="46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66" fillId="0" borderId="47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3" fontId="64" fillId="0" borderId="14" xfId="53" applyFont="1" applyFill="1" applyBorder="1" applyAlignment="1">
      <alignment vertical="center" wrapText="1"/>
      <protection/>
    </xf>
    <xf numFmtId="0" fontId="64" fillId="0" borderId="10" xfId="0" applyFont="1" applyBorder="1" applyAlignment="1">
      <alignment vertical="center" wrapText="1"/>
    </xf>
    <xf numFmtId="3" fontId="68" fillId="0" borderId="14" xfId="53" applyFont="1" applyFill="1" applyBorder="1" applyAlignment="1">
      <alignment vertical="center" wrapText="1"/>
      <protection/>
    </xf>
    <xf numFmtId="3" fontId="68" fillId="0" borderId="10" xfId="53" applyFont="1" applyFill="1" applyBorder="1" applyAlignment="1">
      <alignment vertical="center" wrapText="1"/>
      <protection/>
    </xf>
    <xf numFmtId="3" fontId="64" fillId="0" borderId="10" xfId="53" applyFont="1" applyFill="1" applyBorder="1" applyAlignment="1">
      <alignment wrapText="1"/>
      <protection/>
    </xf>
    <xf numFmtId="0" fontId="64" fillId="0" borderId="10" xfId="0" applyFont="1" applyBorder="1" applyAlignment="1">
      <alignment wrapText="1"/>
    </xf>
    <xf numFmtId="0" fontId="64" fillId="0" borderId="32" xfId="0" applyFont="1" applyBorder="1" applyAlignment="1">
      <alignment/>
    </xf>
    <xf numFmtId="0" fontId="69" fillId="0" borderId="46" xfId="0" applyFont="1" applyBorder="1" applyAlignment="1">
      <alignment vertical="center" wrapText="1"/>
    </xf>
    <xf numFmtId="0" fontId="9" fillId="10" borderId="1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4" borderId="48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vertical="center"/>
    </xf>
    <xf numFmtId="0" fontId="9" fillId="10" borderId="16" xfId="0" applyFont="1" applyFill="1" applyBorder="1" applyAlignment="1">
      <alignment vertical="center"/>
    </xf>
    <xf numFmtId="0" fontId="9" fillId="10" borderId="15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8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4" xfId="0" applyFont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64" fillId="0" borderId="14" xfId="0" applyFont="1" applyBorder="1" applyAlignment="1">
      <alignment horizontal="left" wrapText="1"/>
    </xf>
    <xf numFmtId="0" fontId="64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819150</xdr:rowOff>
    </xdr:from>
    <xdr:to>
      <xdr:col>1</xdr:col>
      <xdr:colOff>4762500</xdr:colOff>
      <xdr:row>0</xdr:row>
      <xdr:rowOff>1714500</xdr:rowOff>
    </xdr:to>
    <xdr:pic>
      <xdr:nvPicPr>
        <xdr:cNvPr id="1" name="Obraz 2" descr="bottom_swiss_p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469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895350</xdr:colOff>
      <xdr:row>0</xdr:row>
      <xdr:rowOff>238125</xdr:rowOff>
    </xdr:from>
    <xdr:to>
      <xdr:col>3</xdr:col>
      <xdr:colOff>4714875</xdr:colOff>
      <xdr:row>0</xdr:row>
      <xdr:rowOff>2362200</xdr:rowOff>
    </xdr:to>
    <xdr:pic>
      <xdr:nvPicPr>
        <xdr:cNvPr id="2" name="Obraz 6" descr="rops_logo_RGB_ma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38125"/>
          <a:ext cx="38195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485775</xdr:rowOff>
    </xdr:from>
    <xdr:to>
      <xdr:col>1</xdr:col>
      <xdr:colOff>4581525</xdr:colOff>
      <xdr:row>0</xdr:row>
      <xdr:rowOff>1381125</xdr:rowOff>
    </xdr:to>
    <xdr:pic>
      <xdr:nvPicPr>
        <xdr:cNvPr id="1" name="Obraz 2" descr="bottom_swiss_p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5775"/>
          <a:ext cx="468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1228725</xdr:colOff>
      <xdr:row>0</xdr:row>
      <xdr:rowOff>38100</xdr:rowOff>
    </xdr:from>
    <xdr:to>
      <xdr:col>3</xdr:col>
      <xdr:colOff>4229100</xdr:colOff>
      <xdr:row>0</xdr:row>
      <xdr:rowOff>1714500</xdr:rowOff>
    </xdr:to>
    <xdr:pic>
      <xdr:nvPicPr>
        <xdr:cNvPr id="2" name="Obraz 6" descr="rops_logo_RGB_ma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8100"/>
          <a:ext cx="30003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809625</xdr:colOff>
      <xdr:row>0</xdr:row>
      <xdr:rowOff>0</xdr:rowOff>
    </xdr:from>
    <xdr:to>
      <xdr:col>30</xdr:col>
      <xdr:colOff>838200</xdr:colOff>
      <xdr:row>0</xdr:row>
      <xdr:rowOff>2886075</xdr:rowOff>
    </xdr:to>
    <xdr:pic>
      <xdr:nvPicPr>
        <xdr:cNvPr id="1" name="Obraz 6" descr="rops_logo_RGB_m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50475" y="0"/>
          <a:ext cx="5172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847725</xdr:rowOff>
    </xdr:from>
    <xdr:to>
      <xdr:col>9</xdr:col>
      <xdr:colOff>847725</xdr:colOff>
      <xdr:row>0</xdr:row>
      <xdr:rowOff>2447925</xdr:rowOff>
    </xdr:to>
    <xdr:pic>
      <xdr:nvPicPr>
        <xdr:cNvPr id="2" name="Obraz 2" descr="bottom_swiss_p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847725"/>
          <a:ext cx="8401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180975</xdr:rowOff>
    </xdr:from>
    <xdr:to>
      <xdr:col>21</xdr:col>
      <xdr:colOff>590550</xdr:colOff>
      <xdr:row>0</xdr:row>
      <xdr:rowOff>2628900</xdr:rowOff>
    </xdr:to>
    <xdr:pic>
      <xdr:nvPicPr>
        <xdr:cNvPr id="1" name="Obraz 6" descr="rops_logo_RGB_m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180975"/>
          <a:ext cx="4695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838200</xdr:rowOff>
    </xdr:from>
    <xdr:to>
      <xdr:col>7</xdr:col>
      <xdr:colOff>438150</xdr:colOff>
      <xdr:row>0</xdr:row>
      <xdr:rowOff>2219325</xdr:rowOff>
    </xdr:to>
    <xdr:pic>
      <xdr:nvPicPr>
        <xdr:cNvPr id="2" name="Obraz 2" descr="bottom_swiss_p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838200"/>
          <a:ext cx="8029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view="pageBreakPreview" zoomScaleSheetLayoutView="100" zoomScalePageLayoutView="0" workbookViewId="0" topLeftCell="A1">
      <selection activeCell="C4" sqref="C4:D4"/>
    </sheetView>
  </sheetViews>
  <sheetFormatPr defaultColWidth="8.796875" defaultRowHeight="14.25"/>
  <cols>
    <col min="1" max="1" width="4.59765625" style="1" customWidth="1"/>
    <col min="2" max="2" width="51" style="1" customWidth="1"/>
    <col min="3" max="3" width="16" style="1" customWidth="1"/>
    <col min="4" max="4" width="57" style="1" customWidth="1"/>
    <col min="5" max="5" width="36.59765625" style="1" hidden="1" customWidth="1"/>
    <col min="6" max="16384" width="9" style="1" customWidth="1"/>
  </cols>
  <sheetData>
    <row r="1" spans="2:4" ht="198.75" customHeight="1">
      <c r="B1" s="2"/>
      <c r="C1" s="274"/>
      <c r="D1" s="275"/>
    </row>
    <row r="2" spans="2:8" ht="106.5" customHeight="1">
      <c r="B2" s="2"/>
      <c r="C2" s="272"/>
      <c r="D2" s="272" t="s">
        <v>303</v>
      </c>
      <c r="E2" s="273"/>
      <c r="F2" s="273"/>
      <c r="G2" s="273"/>
      <c r="H2" s="273"/>
    </row>
    <row r="3" spans="2:4" ht="15">
      <c r="B3" s="2" t="s">
        <v>0</v>
      </c>
      <c r="C3" s="278"/>
      <c r="D3" s="279"/>
    </row>
    <row r="4" spans="2:4" ht="15">
      <c r="B4" s="2" t="s">
        <v>1</v>
      </c>
      <c r="C4" s="278"/>
      <c r="D4" s="279"/>
    </row>
    <row r="5" ht="13.5" thickBot="1"/>
    <row r="6" spans="2:4" ht="12.75">
      <c r="B6" s="119" t="s">
        <v>120</v>
      </c>
      <c r="C6" s="120"/>
      <c r="D6" s="121"/>
    </row>
    <row r="7" spans="2:4" ht="12.75">
      <c r="B7" s="122"/>
      <c r="C7" s="123"/>
      <c r="D7" s="124"/>
    </row>
    <row r="8" spans="2:4" ht="25.5">
      <c r="B8" s="125" t="s">
        <v>2</v>
      </c>
      <c r="C8" s="87" t="s">
        <v>3</v>
      </c>
      <c r="D8" s="126" t="s">
        <v>264</v>
      </c>
    </row>
    <row r="9" spans="2:4" ht="12.75">
      <c r="B9" s="127"/>
      <c r="C9" s="4"/>
      <c r="D9" s="128"/>
    </row>
    <row r="10" spans="2:4" ht="12.75">
      <c r="B10" s="129" t="s">
        <v>4</v>
      </c>
      <c r="C10" s="96"/>
      <c r="D10" s="130"/>
    </row>
    <row r="11" spans="2:4" ht="12.75">
      <c r="B11" s="131"/>
      <c r="C11" s="4"/>
      <c r="D11" s="132"/>
    </row>
    <row r="12" spans="2:4" ht="12.75">
      <c r="B12" s="133" t="s">
        <v>5</v>
      </c>
      <c r="C12" s="88"/>
      <c r="D12" s="132"/>
    </row>
    <row r="13" spans="2:4" ht="12.75">
      <c r="B13" s="133" t="s">
        <v>256</v>
      </c>
      <c r="C13" s="89">
        <v>0.05</v>
      </c>
      <c r="D13" s="132" t="s">
        <v>32</v>
      </c>
    </row>
    <row r="14" spans="2:4" ht="12.75">
      <c r="B14" s="133" t="s">
        <v>6</v>
      </c>
      <c r="C14" s="90">
        <v>0.19</v>
      </c>
      <c r="D14" s="132" t="s">
        <v>7</v>
      </c>
    </row>
    <row r="15" spans="2:4" ht="27" customHeight="1">
      <c r="B15" s="134" t="s">
        <v>14</v>
      </c>
      <c r="C15" s="4"/>
      <c r="D15" s="132"/>
    </row>
    <row r="16" spans="2:4" ht="12.75">
      <c r="B16" s="135" t="s">
        <v>124</v>
      </c>
      <c r="C16" s="91">
        <v>0.025</v>
      </c>
      <c r="D16" s="136" t="s">
        <v>15</v>
      </c>
    </row>
    <row r="17" spans="2:4" ht="12.75">
      <c r="B17" s="133" t="s">
        <v>121</v>
      </c>
      <c r="C17" s="91">
        <v>0.1</v>
      </c>
      <c r="D17" s="136"/>
    </row>
    <row r="18" spans="2:4" ht="12.75">
      <c r="B18" s="133" t="s">
        <v>123</v>
      </c>
      <c r="C18" s="91">
        <v>0.045</v>
      </c>
      <c r="D18" s="136"/>
    </row>
    <row r="19" spans="2:4" ht="12.75">
      <c r="B19" s="133"/>
      <c r="C19" s="4"/>
      <c r="D19" s="136"/>
    </row>
    <row r="20" spans="2:4" ht="12.75">
      <c r="B20" s="131"/>
      <c r="C20" s="4"/>
      <c r="D20" s="132"/>
    </row>
    <row r="21" spans="2:4" ht="12.75">
      <c r="B21" s="137" t="s">
        <v>20</v>
      </c>
      <c r="C21" s="95"/>
      <c r="D21" s="138"/>
    </row>
    <row r="22" spans="2:4" ht="12.75">
      <c r="B22" s="131"/>
      <c r="C22" s="4"/>
      <c r="D22" s="132"/>
    </row>
    <row r="23" spans="2:4" ht="12.75">
      <c r="B23" s="133"/>
      <c r="C23" s="4"/>
      <c r="D23" s="136"/>
    </row>
    <row r="24" spans="2:4" ht="12.75">
      <c r="B24" s="139" t="s">
        <v>109</v>
      </c>
      <c r="C24" s="4"/>
      <c r="D24" s="136"/>
    </row>
    <row r="25" spans="2:4" ht="12.75">
      <c r="B25" s="133" t="s">
        <v>118</v>
      </c>
      <c r="C25" s="4"/>
      <c r="D25" s="136" t="s">
        <v>113</v>
      </c>
    </row>
    <row r="26" spans="2:4" ht="12.75">
      <c r="B26" s="133" t="s">
        <v>110</v>
      </c>
      <c r="C26" s="4"/>
      <c r="D26" s="136" t="s">
        <v>113</v>
      </c>
    </row>
    <row r="27" spans="2:4" ht="12.75">
      <c r="B27" s="133" t="s">
        <v>115</v>
      </c>
      <c r="C27" s="4"/>
      <c r="D27" s="136" t="s">
        <v>114</v>
      </c>
    </row>
    <row r="28" spans="2:4" ht="12.75">
      <c r="B28" s="133" t="s">
        <v>116</v>
      </c>
      <c r="C28" s="4"/>
      <c r="D28" s="136" t="s">
        <v>114</v>
      </c>
    </row>
    <row r="29" spans="2:4" ht="12.75">
      <c r="B29" s="133" t="s">
        <v>111</v>
      </c>
      <c r="C29" s="4"/>
      <c r="D29" s="136" t="s">
        <v>112</v>
      </c>
    </row>
    <row r="30" spans="2:4" ht="12.75">
      <c r="B30" s="133" t="s">
        <v>117</v>
      </c>
      <c r="C30" s="4"/>
      <c r="D30" s="136" t="s">
        <v>112</v>
      </c>
    </row>
    <row r="31" spans="2:4" ht="12.75">
      <c r="B31" s="133" t="s">
        <v>278</v>
      </c>
      <c r="C31" s="4"/>
      <c r="D31" s="136" t="s">
        <v>112</v>
      </c>
    </row>
    <row r="32" spans="2:4" ht="12.75">
      <c r="B32" s="133"/>
      <c r="C32" s="4"/>
      <c r="D32" s="136"/>
    </row>
    <row r="33" spans="2:4" ht="12.75">
      <c r="B33" s="140"/>
      <c r="C33" s="4"/>
      <c r="D33" s="132"/>
    </row>
    <row r="34" spans="2:4" ht="25.5">
      <c r="B34" s="141" t="s">
        <v>95</v>
      </c>
      <c r="C34" s="4"/>
      <c r="D34" s="136" t="s">
        <v>119</v>
      </c>
    </row>
    <row r="35" spans="2:4" ht="12.75">
      <c r="B35" s="142" t="s">
        <v>96</v>
      </c>
      <c r="C35" s="4"/>
      <c r="D35" s="132" t="s">
        <v>99</v>
      </c>
    </row>
    <row r="36" spans="2:4" ht="12.75">
      <c r="B36" s="143" t="s">
        <v>97</v>
      </c>
      <c r="C36" s="4"/>
      <c r="D36" s="132" t="s">
        <v>101</v>
      </c>
    </row>
    <row r="37" spans="2:4" ht="11.25" customHeight="1">
      <c r="B37" s="143" t="s">
        <v>98</v>
      </c>
      <c r="C37" s="4"/>
      <c r="D37" s="132" t="s">
        <v>101</v>
      </c>
    </row>
    <row r="38" spans="2:4" ht="12.75">
      <c r="B38" s="143" t="s">
        <v>100</v>
      </c>
      <c r="C38" s="4"/>
      <c r="D38" s="132" t="s">
        <v>101</v>
      </c>
    </row>
    <row r="39" spans="2:4" ht="12.75">
      <c r="B39" s="144" t="s">
        <v>104</v>
      </c>
      <c r="C39" s="4"/>
      <c r="D39" s="132"/>
    </row>
    <row r="40" spans="2:4" ht="12.75">
      <c r="B40" s="143" t="s">
        <v>97</v>
      </c>
      <c r="C40" s="4"/>
      <c r="D40" s="132" t="s">
        <v>103</v>
      </c>
    </row>
    <row r="41" spans="2:4" ht="12.75">
      <c r="B41" s="143" t="s">
        <v>98</v>
      </c>
      <c r="C41" s="4"/>
      <c r="D41" s="132" t="s">
        <v>103</v>
      </c>
    </row>
    <row r="42" spans="2:4" ht="12.75">
      <c r="B42" s="143" t="s">
        <v>100</v>
      </c>
      <c r="C42" s="4"/>
      <c r="D42" s="132" t="s">
        <v>103</v>
      </c>
    </row>
    <row r="43" spans="2:4" ht="12.75">
      <c r="B43" s="143" t="s">
        <v>102</v>
      </c>
      <c r="C43" s="4"/>
      <c r="D43" s="132" t="s">
        <v>103</v>
      </c>
    </row>
    <row r="44" spans="2:4" ht="12.75">
      <c r="B44" s="144" t="s">
        <v>105</v>
      </c>
      <c r="C44" s="4"/>
      <c r="D44" s="132"/>
    </row>
    <row r="45" spans="2:4" ht="12.75">
      <c r="B45" s="143" t="s">
        <v>98</v>
      </c>
      <c r="C45" s="4"/>
      <c r="D45" s="132" t="s">
        <v>25</v>
      </c>
    </row>
    <row r="46" spans="2:4" ht="12.75">
      <c r="B46" s="143" t="s">
        <v>100</v>
      </c>
      <c r="C46" s="4"/>
      <c r="D46" s="132" t="s">
        <v>25</v>
      </c>
    </row>
    <row r="47" spans="2:4" ht="12.75">
      <c r="B47" s="143" t="s">
        <v>102</v>
      </c>
      <c r="C47" s="4"/>
      <c r="D47" s="132" t="s">
        <v>25</v>
      </c>
    </row>
    <row r="48" spans="2:4" ht="12.75">
      <c r="B48" s="143" t="s">
        <v>106</v>
      </c>
      <c r="C48" s="4"/>
      <c r="D48" s="132" t="s">
        <v>25</v>
      </c>
    </row>
    <row r="49" spans="2:4" ht="12.75">
      <c r="B49" s="143" t="s">
        <v>107</v>
      </c>
      <c r="C49" s="4"/>
      <c r="D49" s="132" t="s">
        <v>25</v>
      </c>
    </row>
    <row r="50" spans="2:4" ht="12.75">
      <c r="B50" s="143" t="s">
        <v>108</v>
      </c>
      <c r="C50" s="4"/>
      <c r="D50" s="132" t="s">
        <v>25</v>
      </c>
    </row>
    <row r="51" spans="2:4" ht="12.75">
      <c r="B51" s="140"/>
      <c r="C51" s="4"/>
      <c r="D51" s="132"/>
    </row>
    <row r="52" spans="2:4" ht="12.75">
      <c r="B52" s="140"/>
      <c r="C52" s="4"/>
      <c r="D52" s="132"/>
    </row>
    <row r="53" spans="2:4" ht="12.75">
      <c r="B53" s="139" t="s">
        <v>40</v>
      </c>
      <c r="C53" s="4"/>
      <c r="D53" s="132"/>
    </row>
    <row r="54" spans="2:4" ht="12.75">
      <c r="B54" s="145" t="s">
        <v>21</v>
      </c>
      <c r="C54" s="4"/>
      <c r="D54" s="132"/>
    </row>
    <row r="55" spans="2:4" ht="12.75">
      <c r="B55" s="146" t="s">
        <v>22</v>
      </c>
      <c r="C55" s="4"/>
      <c r="D55" s="132" t="s">
        <v>23</v>
      </c>
    </row>
    <row r="56" spans="2:4" ht="25.5">
      <c r="B56" s="146" t="s">
        <v>24</v>
      </c>
      <c r="C56" s="4"/>
      <c r="D56" s="132" t="s">
        <v>23</v>
      </c>
    </row>
    <row r="57" spans="2:4" ht="25.5">
      <c r="B57" s="146" t="s">
        <v>125</v>
      </c>
      <c r="C57" s="4"/>
      <c r="D57" s="132" t="s">
        <v>23</v>
      </c>
    </row>
    <row r="58" spans="2:4" ht="13.5" customHeight="1">
      <c r="B58" s="131"/>
      <c r="C58" s="4"/>
      <c r="D58" s="132"/>
    </row>
    <row r="59" spans="2:4" ht="12.75">
      <c r="B59" s="131"/>
      <c r="C59" s="4"/>
      <c r="D59" s="132"/>
    </row>
    <row r="60" spans="2:4" ht="13.5" thickBot="1">
      <c r="B60" s="147"/>
      <c r="C60" s="148"/>
      <c r="D60" s="149"/>
    </row>
  </sheetData>
  <sheetProtection/>
  <mergeCells count="2">
    <mergeCell ref="C3:D3"/>
    <mergeCell ref="C4:D4"/>
  </mergeCells>
  <printOptions/>
  <pageMargins left="0.75" right="0.75" top="1" bottom="1" header="0.5" footer="0.5"/>
  <pageSetup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SheetLayoutView="100" zoomScalePageLayoutView="0" workbookViewId="0" topLeftCell="A1">
      <selection activeCell="G2" sqref="G2"/>
    </sheetView>
  </sheetViews>
  <sheetFormatPr defaultColWidth="8.796875" defaultRowHeight="14.25"/>
  <cols>
    <col min="1" max="1" width="4.59765625" style="1" customWidth="1"/>
    <col min="2" max="2" width="51" style="1" customWidth="1"/>
    <col min="3" max="3" width="16" style="1" customWidth="1"/>
    <col min="4" max="4" width="49.8984375" style="1" customWidth="1"/>
    <col min="5" max="16384" width="9" style="1" customWidth="1"/>
  </cols>
  <sheetData>
    <row r="1" spans="2:4" ht="138" customHeight="1">
      <c r="B1" s="2"/>
      <c r="C1" s="264"/>
      <c r="D1" s="265"/>
    </row>
    <row r="2" spans="2:4" ht="118.5" customHeight="1">
      <c r="B2" s="2"/>
      <c r="C2" s="276"/>
      <c r="D2" s="277" t="s">
        <v>303</v>
      </c>
    </row>
    <row r="3" spans="2:4" ht="15">
      <c r="B3" s="2" t="s">
        <v>0</v>
      </c>
      <c r="C3" s="278">
        <f>Założenia_stan_przed_projektem!C3</f>
        <v>0</v>
      </c>
      <c r="D3" s="279"/>
    </row>
    <row r="4" spans="2:4" ht="15">
      <c r="B4" s="2" t="s">
        <v>1</v>
      </c>
      <c r="C4" s="278">
        <f>Założenia_stan_przed_projektem!C4</f>
        <v>0</v>
      </c>
      <c r="D4" s="279"/>
    </row>
    <row r="5" ht="13.5" thickBot="1"/>
    <row r="6" spans="2:4" ht="12.75">
      <c r="B6" s="119" t="s">
        <v>120</v>
      </c>
      <c r="C6" s="120"/>
      <c r="D6" s="121"/>
    </row>
    <row r="7" spans="2:4" ht="12.75">
      <c r="B7" s="122"/>
      <c r="C7" s="123"/>
      <c r="D7" s="124"/>
    </row>
    <row r="8" spans="2:4" ht="25.5">
      <c r="B8" s="125" t="s">
        <v>2</v>
      </c>
      <c r="C8" s="87" t="s">
        <v>3</v>
      </c>
      <c r="D8" s="126" t="s">
        <v>264</v>
      </c>
    </row>
    <row r="9" spans="2:4" ht="12.75">
      <c r="B9" s="127"/>
      <c r="C9" s="4"/>
      <c r="D9" s="128"/>
    </row>
    <row r="10" spans="2:4" ht="12.75">
      <c r="B10" s="129" t="s">
        <v>4</v>
      </c>
      <c r="C10" s="96"/>
      <c r="D10" s="130"/>
    </row>
    <row r="11" spans="2:4" ht="12.75">
      <c r="B11" s="131"/>
      <c r="C11" s="4"/>
      <c r="D11" s="132"/>
    </row>
    <row r="12" spans="2:4" ht="12.75">
      <c r="B12" s="133" t="s">
        <v>5</v>
      </c>
      <c r="C12" s="88"/>
      <c r="D12" s="132"/>
    </row>
    <row r="13" spans="2:4" ht="12.75">
      <c r="B13" s="133" t="s">
        <v>256</v>
      </c>
      <c r="C13" s="89">
        <v>0.05</v>
      </c>
      <c r="D13" s="132" t="s">
        <v>32</v>
      </c>
    </row>
    <row r="14" spans="2:4" ht="12.75">
      <c r="B14" s="133" t="s">
        <v>6</v>
      </c>
      <c r="C14" s="90">
        <v>0.19</v>
      </c>
      <c r="D14" s="132" t="s">
        <v>7</v>
      </c>
    </row>
    <row r="15" spans="2:4" ht="12.75">
      <c r="B15" s="134" t="s">
        <v>8</v>
      </c>
      <c r="C15" s="4"/>
      <c r="D15" s="132"/>
    </row>
    <row r="16" spans="2:4" ht="26.25" customHeight="1">
      <c r="B16" s="131" t="s">
        <v>9</v>
      </c>
      <c r="C16" s="90">
        <v>0.23</v>
      </c>
      <c r="D16" s="136" t="s">
        <v>10</v>
      </c>
    </row>
    <row r="17" spans="2:4" ht="26.25" customHeight="1">
      <c r="B17" s="131" t="s">
        <v>11</v>
      </c>
      <c r="C17" s="90">
        <v>0.23</v>
      </c>
      <c r="D17" s="136" t="s">
        <v>12</v>
      </c>
    </row>
    <row r="18" spans="2:4" ht="12.75">
      <c r="B18" s="131" t="s">
        <v>13</v>
      </c>
      <c r="C18" s="90">
        <v>0.23</v>
      </c>
      <c r="D18" s="136" t="s">
        <v>12</v>
      </c>
    </row>
    <row r="19" spans="2:4" ht="27" customHeight="1">
      <c r="B19" s="134" t="s">
        <v>14</v>
      </c>
      <c r="C19" s="4"/>
      <c r="D19" s="132"/>
    </row>
    <row r="20" spans="2:4" ht="12.75">
      <c r="B20" s="135" t="s">
        <v>124</v>
      </c>
      <c r="C20" s="91">
        <v>0.025</v>
      </c>
      <c r="D20" s="136" t="s">
        <v>15</v>
      </c>
    </row>
    <row r="21" spans="2:4" ht="12.75">
      <c r="B21" s="133" t="s">
        <v>121</v>
      </c>
      <c r="C21" s="91">
        <v>0.1</v>
      </c>
      <c r="D21" s="136"/>
    </row>
    <row r="22" spans="2:4" ht="12.75">
      <c r="B22" s="133" t="s">
        <v>123</v>
      </c>
      <c r="C22" s="91">
        <v>0.045</v>
      </c>
      <c r="D22" s="136"/>
    </row>
    <row r="23" spans="2:4" ht="12.75">
      <c r="B23" s="133"/>
      <c r="C23" s="4"/>
      <c r="D23" s="136"/>
    </row>
    <row r="24" spans="1:4" ht="25.5">
      <c r="A24" s="3"/>
      <c r="B24" s="150" t="s">
        <v>78</v>
      </c>
      <c r="C24" s="92"/>
      <c r="D24" s="151" t="s">
        <v>79</v>
      </c>
    </row>
    <row r="25" spans="1:4" ht="12.75">
      <c r="A25" s="3"/>
      <c r="B25" s="150" t="s">
        <v>16</v>
      </c>
      <c r="C25" s="92"/>
      <c r="D25" s="151"/>
    </row>
    <row r="26" spans="1:4" ht="12.75">
      <c r="A26" s="3"/>
      <c r="B26" s="150" t="s">
        <v>17</v>
      </c>
      <c r="C26" s="92">
        <v>3</v>
      </c>
      <c r="D26" s="151" t="s">
        <v>33</v>
      </c>
    </row>
    <row r="27" spans="1:4" ht="12.75">
      <c r="A27" s="3"/>
      <c r="B27" s="150" t="s">
        <v>18</v>
      </c>
      <c r="C27" s="92">
        <v>15</v>
      </c>
      <c r="D27" s="151" t="s">
        <v>34</v>
      </c>
    </row>
    <row r="28" spans="1:4" ht="12.75">
      <c r="A28" s="3"/>
      <c r="B28" s="152" t="s">
        <v>35</v>
      </c>
      <c r="C28" s="93">
        <f>SUM(C26:C27)</f>
        <v>18</v>
      </c>
      <c r="D28" s="153" t="s">
        <v>36</v>
      </c>
    </row>
    <row r="29" spans="1:4" ht="12.75">
      <c r="A29" s="3"/>
      <c r="B29" s="150" t="s">
        <v>19</v>
      </c>
      <c r="C29" s="92" t="s">
        <v>279</v>
      </c>
      <c r="D29" s="151" t="s">
        <v>37</v>
      </c>
    </row>
    <row r="30" spans="2:4" ht="12.75">
      <c r="B30" s="134" t="s">
        <v>38</v>
      </c>
      <c r="C30" s="94">
        <v>0.85</v>
      </c>
      <c r="D30" s="136" t="s">
        <v>39</v>
      </c>
    </row>
    <row r="31" spans="2:4" ht="12.75">
      <c r="B31" s="131"/>
      <c r="C31" s="4"/>
      <c r="D31" s="132"/>
    </row>
    <row r="32" spans="2:4" ht="12.75">
      <c r="B32" s="137" t="s">
        <v>20</v>
      </c>
      <c r="C32" s="95"/>
      <c r="D32" s="138"/>
    </row>
    <row r="33" spans="2:4" ht="12.75">
      <c r="B33" s="131"/>
      <c r="C33" s="4"/>
      <c r="D33" s="132"/>
    </row>
    <row r="34" spans="2:4" ht="12.75">
      <c r="B34" s="133"/>
      <c r="C34" s="4"/>
      <c r="D34" s="136"/>
    </row>
    <row r="35" spans="2:4" ht="12.75">
      <c r="B35" s="139" t="s">
        <v>109</v>
      </c>
      <c r="C35" s="4"/>
      <c r="D35" s="136"/>
    </row>
    <row r="36" spans="2:4" ht="12.75">
      <c r="B36" s="133" t="s">
        <v>118</v>
      </c>
      <c r="C36" s="4"/>
      <c r="D36" s="136" t="s">
        <v>113</v>
      </c>
    </row>
    <row r="37" spans="2:4" ht="12.75">
      <c r="B37" s="133" t="s">
        <v>110</v>
      </c>
      <c r="C37" s="4"/>
      <c r="D37" s="136" t="s">
        <v>113</v>
      </c>
    </row>
    <row r="38" spans="2:4" ht="12.75">
      <c r="B38" s="133" t="s">
        <v>115</v>
      </c>
      <c r="C38" s="4"/>
      <c r="D38" s="136" t="s">
        <v>114</v>
      </c>
    </row>
    <row r="39" spans="2:4" ht="12.75">
      <c r="B39" s="133" t="s">
        <v>116</v>
      </c>
      <c r="C39" s="4"/>
      <c r="D39" s="136" t="s">
        <v>114</v>
      </c>
    </row>
    <row r="40" spans="2:4" ht="12.75">
      <c r="B40" s="133" t="s">
        <v>111</v>
      </c>
      <c r="C40" s="4"/>
      <c r="D40" s="136" t="s">
        <v>112</v>
      </c>
    </row>
    <row r="41" spans="2:4" ht="12.75">
      <c r="B41" s="133" t="s">
        <v>117</v>
      </c>
      <c r="C41" s="4"/>
      <c r="D41" s="136" t="s">
        <v>112</v>
      </c>
    </row>
    <row r="42" spans="2:4" ht="12.75">
      <c r="B42" s="133" t="s">
        <v>278</v>
      </c>
      <c r="C42" s="4"/>
      <c r="D42" s="136" t="s">
        <v>112</v>
      </c>
    </row>
    <row r="43" spans="2:4" ht="12.75">
      <c r="B43" s="133"/>
      <c r="C43" s="4"/>
      <c r="D43" s="136"/>
    </row>
    <row r="44" spans="2:4" ht="12.75">
      <c r="B44" s="140"/>
      <c r="C44" s="4"/>
      <c r="D44" s="132"/>
    </row>
    <row r="45" spans="2:4" ht="25.5">
      <c r="B45" s="141" t="s">
        <v>95</v>
      </c>
      <c r="C45" s="4"/>
      <c r="D45" s="136" t="s">
        <v>119</v>
      </c>
    </row>
    <row r="46" spans="2:4" ht="12.75">
      <c r="B46" s="142" t="s">
        <v>96</v>
      </c>
      <c r="C46" s="4"/>
      <c r="D46" s="132" t="s">
        <v>99</v>
      </c>
    </row>
    <row r="47" spans="2:4" ht="12.75">
      <c r="B47" s="143" t="s">
        <v>97</v>
      </c>
      <c r="C47" s="4"/>
      <c r="D47" s="132" t="s">
        <v>101</v>
      </c>
    </row>
    <row r="48" spans="2:4" ht="11.25" customHeight="1">
      <c r="B48" s="143" t="s">
        <v>98</v>
      </c>
      <c r="C48" s="4"/>
      <c r="D48" s="132" t="s">
        <v>101</v>
      </c>
    </row>
    <row r="49" spans="2:4" ht="12.75">
      <c r="B49" s="143" t="s">
        <v>100</v>
      </c>
      <c r="C49" s="4"/>
      <c r="D49" s="132" t="s">
        <v>101</v>
      </c>
    </row>
    <row r="50" spans="2:4" ht="12.75">
      <c r="B50" s="144" t="s">
        <v>104</v>
      </c>
      <c r="C50" s="4"/>
      <c r="D50" s="132"/>
    </row>
    <row r="51" spans="2:4" ht="12.75">
      <c r="B51" s="143" t="s">
        <v>97</v>
      </c>
      <c r="C51" s="4"/>
      <c r="D51" s="132" t="s">
        <v>103</v>
      </c>
    </row>
    <row r="52" spans="2:4" ht="12.75">
      <c r="B52" s="143" t="s">
        <v>98</v>
      </c>
      <c r="C52" s="4"/>
      <c r="D52" s="132" t="s">
        <v>103</v>
      </c>
    </row>
    <row r="53" spans="2:4" ht="12.75">
      <c r="B53" s="143" t="s">
        <v>100</v>
      </c>
      <c r="C53" s="4"/>
      <c r="D53" s="132" t="s">
        <v>103</v>
      </c>
    </row>
    <row r="54" spans="2:4" ht="12.75">
      <c r="B54" s="143" t="s">
        <v>102</v>
      </c>
      <c r="C54" s="4"/>
      <c r="D54" s="132" t="s">
        <v>103</v>
      </c>
    </row>
    <row r="55" spans="2:4" ht="12.75">
      <c r="B55" s="144" t="s">
        <v>105</v>
      </c>
      <c r="C55" s="4"/>
      <c r="D55" s="132"/>
    </row>
    <row r="56" spans="2:4" ht="12.75">
      <c r="B56" s="143" t="s">
        <v>98</v>
      </c>
      <c r="C56" s="4"/>
      <c r="D56" s="132" t="s">
        <v>25</v>
      </c>
    </row>
    <row r="57" spans="2:4" ht="12.75">
      <c r="B57" s="143" t="s">
        <v>100</v>
      </c>
      <c r="C57" s="4"/>
      <c r="D57" s="132" t="s">
        <v>25</v>
      </c>
    </row>
    <row r="58" spans="2:4" ht="12.75">
      <c r="B58" s="143" t="s">
        <v>102</v>
      </c>
      <c r="C58" s="4"/>
      <c r="D58" s="132" t="s">
        <v>25</v>
      </c>
    </row>
    <row r="59" spans="2:4" ht="12.75">
      <c r="B59" s="143" t="s">
        <v>106</v>
      </c>
      <c r="C59" s="4"/>
      <c r="D59" s="132" t="s">
        <v>25</v>
      </c>
    </row>
    <row r="60" spans="2:4" ht="12.75">
      <c r="B60" s="143" t="s">
        <v>107</v>
      </c>
      <c r="C60" s="4"/>
      <c r="D60" s="132" t="s">
        <v>25</v>
      </c>
    </row>
    <row r="61" spans="2:4" ht="12.75">
      <c r="B61" s="143" t="s">
        <v>108</v>
      </c>
      <c r="C61" s="4"/>
      <c r="D61" s="132" t="s">
        <v>25</v>
      </c>
    </row>
    <row r="62" spans="2:4" ht="12.75">
      <c r="B62" s="140"/>
      <c r="C62" s="4"/>
      <c r="D62" s="132"/>
    </row>
    <row r="63" spans="2:4" ht="12.75">
      <c r="B63" s="140"/>
      <c r="C63" s="4"/>
      <c r="D63" s="132"/>
    </row>
    <row r="64" spans="2:4" ht="12.75">
      <c r="B64" s="139" t="s">
        <v>40</v>
      </c>
      <c r="C64" s="4"/>
      <c r="D64" s="132"/>
    </row>
    <row r="65" spans="2:4" ht="12.75">
      <c r="B65" s="145" t="s">
        <v>21</v>
      </c>
      <c r="C65" s="4"/>
      <c r="D65" s="132"/>
    </row>
    <row r="66" spans="2:4" ht="12.75">
      <c r="B66" s="146" t="s">
        <v>22</v>
      </c>
      <c r="C66" s="4"/>
      <c r="D66" s="132" t="s">
        <v>23</v>
      </c>
    </row>
    <row r="67" spans="2:4" ht="12.75">
      <c r="B67" s="146" t="s">
        <v>24</v>
      </c>
      <c r="C67" s="4"/>
      <c r="D67" s="132" t="s">
        <v>23</v>
      </c>
    </row>
    <row r="68" spans="2:4" ht="25.5">
      <c r="B68" s="146" t="s">
        <v>125</v>
      </c>
      <c r="C68" s="4"/>
      <c r="D68" s="132" t="s">
        <v>23</v>
      </c>
    </row>
    <row r="69" spans="2:4" ht="13.5" customHeight="1">
      <c r="B69" s="131"/>
      <c r="C69" s="4"/>
      <c r="D69" s="132"/>
    </row>
    <row r="70" spans="2:4" ht="12.75">
      <c r="B70" s="131"/>
      <c r="C70" s="4"/>
      <c r="D70" s="132"/>
    </row>
    <row r="71" spans="2:4" ht="12.75">
      <c r="B71" s="137" t="s">
        <v>28</v>
      </c>
      <c r="C71" s="95"/>
      <c r="D71" s="138"/>
    </row>
    <row r="72" spans="2:4" ht="12.75">
      <c r="B72" s="131"/>
      <c r="C72" s="4"/>
      <c r="D72" s="132"/>
    </row>
    <row r="73" spans="2:4" ht="12.75">
      <c r="B73" s="152" t="s">
        <v>29</v>
      </c>
      <c r="C73" s="4"/>
      <c r="D73" s="132"/>
    </row>
    <row r="74" spans="2:4" ht="12.75">
      <c r="B74" s="140"/>
      <c r="C74" s="4"/>
      <c r="D74" s="132"/>
    </row>
    <row r="75" spans="2:4" ht="12.75">
      <c r="B75" s="144" t="s">
        <v>30</v>
      </c>
      <c r="C75" s="4"/>
      <c r="D75" s="132"/>
    </row>
    <row r="76" spans="2:4" ht="12.75">
      <c r="B76" s="140"/>
      <c r="C76" s="4"/>
      <c r="D76" s="132"/>
    </row>
    <row r="77" spans="2:4" ht="12.75">
      <c r="B77" s="144" t="s">
        <v>31</v>
      </c>
      <c r="C77" s="4"/>
      <c r="D77" s="132"/>
    </row>
    <row r="78" spans="2:4" ht="12.75">
      <c r="B78" s="140" t="s">
        <v>26</v>
      </c>
      <c r="C78" s="4"/>
      <c r="D78" s="132"/>
    </row>
    <row r="79" spans="2:4" ht="13.5" thickBot="1">
      <c r="B79" s="147"/>
      <c r="C79" s="148"/>
      <c r="D79" s="149"/>
    </row>
    <row r="89" ht="12.75"/>
    <row r="90" ht="12.75"/>
    <row r="91" ht="12.75"/>
    <row r="92" ht="12.75"/>
    <row r="93" ht="12.75"/>
    <row r="94" ht="12.75"/>
    <row r="96" ht="12.75"/>
    <row r="97" ht="12.75"/>
    <row r="98" ht="12.75"/>
    <row r="99" ht="12.75"/>
    <row r="100" ht="12.75"/>
    <row r="110" ht="12.75"/>
    <row r="111" ht="12.75"/>
    <row r="112" ht="12.75"/>
    <row r="113" ht="12.75"/>
  </sheetData>
  <sheetProtection/>
  <mergeCells count="2">
    <mergeCell ref="C3:D3"/>
    <mergeCell ref="C4:D4"/>
  </mergeCells>
  <printOptions/>
  <pageMargins left="0.75" right="0.75" top="1" bottom="1" header="0.5" footer="0.5"/>
  <pageSetup horizontalDpi="600" verticalDpi="600" orientation="portrait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67"/>
  <sheetViews>
    <sheetView tabSelected="1" zoomScale="75" zoomScaleNormal="75" zoomScalePageLayoutView="0" workbookViewId="0" topLeftCell="B28">
      <selection activeCell="Y54" sqref="Y54"/>
    </sheetView>
  </sheetViews>
  <sheetFormatPr defaultColWidth="8.796875" defaultRowHeight="14.25"/>
  <cols>
    <col min="1" max="2" width="9" style="9" customWidth="1"/>
    <col min="3" max="3" width="23.5" style="9" customWidth="1"/>
    <col min="4" max="4" width="9.8984375" style="9" bestFit="1" customWidth="1"/>
    <col min="5" max="16384" width="9" style="9" customWidth="1"/>
  </cols>
  <sheetData>
    <row r="1" spans="3:31" ht="231" customHeight="1" thickBot="1"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</row>
    <row r="2" spans="3:31" ht="231" customHeight="1" thickBo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266"/>
      <c r="S2" s="267"/>
      <c r="T2" s="267"/>
      <c r="U2" s="267"/>
      <c r="V2" s="267"/>
      <c r="W2" s="267"/>
      <c r="X2" s="267"/>
      <c r="Y2" s="281" t="s">
        <v>304</v>
      </c>
      <c r="Z2" s="281"/>
      <c r="AA2" s="281"/>
      <c r="AB2" s="281"/>
      <c r="AC2" s="281"/>
      <c r="AD2" s="281"/>
      <c r="AE2" s="281"/>
    </row>
    <row r="3" spans="2:31" ht="12.75">
      <c r="B3" s="8"/>
      <c r="C3" s="154" t="s">
        <v>302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t="12.75">
      <c r="B4" s="6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159"/>
    </row>
    <row r="5" spans="2:31" ht="12.75">
      <c r="B5" s="6"/>
      <c r="C5" s="315" t="s">
        <v>41</v>
      </c>
      <c r="D5" s="318" t="s">
        <v>42</v>
      </c>
      <c r="E5" s="318"/>
      <c r="F5" s="318"/>
      <c r="G5" s="318"/>
      <c r="H5" s="318" t="s">
        <v>43</v>
      </c>
      <c r="I5" s="318"/>
      <c r="J5" s="318"/>
      <c r="K5" s="318"/>
      <c r="L5" s="318" t="s">
        <v>44</v>
      </c>
      <c r="M5" s="318"/>
      <c r="N5" s="318"/>
      <c r="O5" s="318"/>
      <c r="P5" s="304" t="s">
        <v>45</v>
      </c>
      <c r="Q5" s="305"/>
      <c r="R5" s="305"/>
      <c r="S5" s="305"/>
      <c r="T5" s="305"/>
      <c r="U5" s="305"/>
      <c r="V5" s="305"/>
      <c r="W5" s="305"/>
      <c r="X5" s="305"/>
      <c r="Y5" s="305"/>
      <c r="Z5" s="321"/>
      <c r="AA5" s="321"/>
      <c r="AB5" s="321"/>
      <c r="AC5" s="321"/>
      <c r="AD5" s="322"/>
      <c r="AE5" s="319" t="s">
        <v>46</v>
      </c>
    </row>
    <row r="6" spans="2:31" ht="12.75">
      <c r="B6" s="6"/>
      <c r="C6" s="316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20" t="s">
        <v>61</v>
      </c>
      <c r="Q6" s="320"/>
      <c r="R6" s="320"/>
      <c r="S6" s="320"/>
      <c r="T6" s="320"/>
      <c r="U6" s="320" t="s">
        <v>62</v>
      </c>
      <c r="V6" s="320"/>
      <c r="W6" s="320"/>
      <c r="X6" s="320"/>
      <c r="Y6" s="320"/>
      <c r="Z6" s="320" t="s">
        <v>63</v>
      </c>
      <c r="AA6" s="320"/>
      <c r="AB6" s="320"/>
      <c r="AC6" s="320"/>
      <c r="AD6" s="320"/>
      <c r="AE6" s="319"/>
    </row>
    <row r="7" spans="2:31" ht="66">
      <c r="B7" s="6"/>
      <c r="C7" s="317"/>
      <c r="D7" s="12" t="s">
        <v>47</v>
      </c>
      <c r="E7" s="12" t="s">
        <v>48</v>
      </c>
      <c r="F7" s="12" t="s">
        <v>49</v>
      </c>
      <c r="G7" s="12" t="s">
        <v>50</v>
      </c>
      <c r="H7" s="12" t="s">
        <v>47</v>
      </c>
      <c r="I7" s="12" t="s">
        <v>48</v>
      </c>
      <c r="J7" s="12" t="s">
        <v>49</v>
      </c>
      <c r="K7" s="12" t="s">
        <v>50</v>
      </c>
      <c r="L7" s="12" t="s">
        <v>47</v>
      </c>
      <c r="M7" s="12" t="s">
        <v>48</v>
      </c>
      <c r="N7" s="12" t="s">
        <v>49</v>
      </c>
      <c r="O7" s="12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  <c r="U7" s="13" t="s">
        <v>51</v>
      </c>
      <c r="V7" s="13" t="s">
        <v>52</v>
      </c>
      <c r="W7" s="13" t="s">
        <v>53</v>
      </c>
      <c r="X7" s="13" t="s">
        <v>54</v>
      </c>
      <c r="Y7" s="13" t="s">
        <v>55</v>
      </c>
      <c r="Z7" s="13" t="s">
        <v>51</v>
      </c>
      <c r="AA7" s="13" t="s">
        <v>52</v>
      </c>
      <c r="AB7" s="13" t="s">
        <v>53</v>
      </c>
      <c r="AC7" s="13" t="s">
        <v>54</v>
      </c>
      <c r="AD7" s="13" t="s">
        <v>55</v>
      </c>
      <c r="AE7" s="319"/>
    </row>
    <row r="8" spans="2:31" ht="30.75" customHeight="1">
      <c r="B8" s="6"/>
      <c r="C8" s="284" t="s">
        <v>288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161"/>
    </row>
    <row r="9" spans="2:31" ht="12.75">
      <c r="B9" s="6"/>
      <c r="C9" s="283" t="s">
        <v>56</v>
      </c>
      <c r="D9" s="287" t="str">
        <f>C9</f>
        <v>Zadanie 1</v>
      </c>
      <c r="E9" s="288"/>
      <c r="F9" s="288"/>
      <c r="G9" s="289"/>
      <c r="H9" s="287" t="str">
        <f>D9</f>
        <v>Zadanie 1</v>
      </c>
      <c r="I9" s="288"/>
      <c r="J9" s="288"/>
      <c r="K9" s="289"/>
      <c r="L9" s="287" t="str">
        <f>H9</f>
        <v>Zadanie 1</v>
      </c>
      <c r="M9" s="288"/>
      <c r="N9" s="288"/>
      <c r="O9" s="289"/>
      <c r="P9" s="287" t="str">
        <f>L9</f>
        <v>Zadanie 1</v>
      </c>
      <c r="Q9" s="288"/>
      <c r="R9" s="288"/>
      <c r="S9" s="289"/>
      <c r="T9" s="112"/>
      <c r="U9" s="287" t="str">
        <f>P9</f>
        <v>Zadanie 1</v>
      </c>
      <c r="V9" s="288"/>
      <c r="W9" s="288"/>
      <c r="X9" s="289"/>
      <c r="Y9" s="112"/>
      <c r="Z9" s="287" t="str">
        <f>U9</f>
        <v>Zadanie 1</v>
      </c>
      <c r="AA9" s="288"/>
      <c r="AB9" s="288"/>
      <c r="AC9" s="289"/>
      <c r="AD9" s="112"/>
      <c r="AE9" s="298"/>
    </row>
    <row r="10" spans="2:31" ht="12.75">
      <c r="B10" s="6"/>
      <c r="C10" s="283"/>
      <c r="D10" s="290"/>
      <c r="E10" s="291"/>
      <c r="F10" s="291"/>
      <c r="G10" s="292"/>
      <c r="H10" s="290"/>
      <c r="I10" s="291"/>
      <c r="J10" s="291"/>
      <c r="K10" s="292"/>
      <c r="L10" s="290"/>
      <c r="M10" s="291"/>
      <c r="N10" s="291"/>
      <c r="O10" s="292"/>
      <c r="P10" s="290"/>
      <c r="Q10" s="291"/>
      <c r="R10" s="291"/>
      <c r="S10" s="292"/>
      <c r="T10" s="113"/>
      <c r="U10" s="290"/>
      <c r="V10" s="291"/>
      <c r="W10" s="291"/>
      <c r="X10" s="292"/>
      <c r="Y10" s="113"/>
      <c r="Z10" s="290"/>
      <c r="AA10" s="291"/>
      <c r="AB10" s="291"/>
      <c r="AC10" s="292"/>
      <c r="AD10" s="113"/>
      <c r="AE10" s="299"/>
    </row>
    <row r="11" spans="2:31" ht="12.75">
      <c r="B11" s="6"/>
      <c r="C11" s="293" t="s">
        <v>294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5"/>
      <c r="AE11" s="162"/>
    </row>
    <row r="12" spans="2:31" ht="12.75">
      <c r="B12" s="6"/>
      <c r="C12" s="163" t="s">
        <v>57</v>
      </c>
      <c r="D12" s="14"/>
      <c r="E12" s="15"/>
      <c r="F12" s="16"/>
      <c r="G12" s="16"/>
      <c r="H12" s="16"/>
      <c r="I12" s="15"/>
      <c r="J12" s="14"/>
      <c r="K12" s="16"/>
      <c r="L12" s="16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4"/>
    </row>
    <row r="13" spans="2:31" ht="12.75">
      <c r="B13" s="6"/>
      <c r="C13" s="163" t="s">
        <v>58</v>
      </c>
      <c r="D13" s="14"/>
      <c r="E13" s="15"/>
      <c r="F13" s="16"/>
      <c r="G13" s="16"/>
      <c r="H13" s="16"/>
      <c r="I13" s="15"/>
      <c r="J13" s="14"/>
      <c r="K13" s="16"/>
      <c r="L13" s="16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4"/>
    </row>
    <row r="14" spans="2:31" ht="12.75">
      <c r="B14" s="6"/>
      <c r="C14" s="293" t="s">
        <v>295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5"/>
      <c r="AE14" s="162"/>
    </row>
    <row r="15" spans="2:31" ht="12.75">
      <c r="B15" s="6"/>
      <c r="C15" s="163" t="s">
        <v>57</v>
      </c>
      <c r="D15" s="14"/>
      <c r="E15" s="15"/>
      <c r="F15" s="16"/>
      <c r="G15" s="16"/>
      <c r="H15" s="16"/>
      <c r="I15" s="15"/>
      <c r="J15" s="14"/>
      <c r="K15" s="16"/>
      <c r="L15" s="16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4"/>
    </row>
    <row r="16" spans="2:31" ht="12.75">
      <c r="B16" s="6"/>
      <c r="C16" s="163" t="s">
        <v>58</v>
      </c>
      <c r="D16" s="14"/>
      <c r="E16" s="15"/>
      <c r="F16" s="16"/>
      <c r="G16" s="16"/>
      <c r="H16" s="16"/>
      <c r="I16" s="15"/>
      <c r="J16" s="14"/>
      <c r="K16" s="16"/>
      <c r="L16" s="16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4"/>
    </row>
    <row r="17" spans="2:31" ht="12.75">
      <c r="B17" s="6"/>
      <c r="C17" s="283" t="s">
        <v>59</v>
      </c>
      <c r="D17" s="287" t="str">
        <f>C17</f>
        <v>Zadanie 2</v>
      </c>
      <c r="E17" s="288"/>
      <c r="F17" s="288"/>
      <c r="G17" s="289"/>
      <c r="H17" s="287" t="str">
        <f>D17</f>
        <v>Zadanie 2</v>
      </c>
      <c r="I17" s="288"/>
      <c r="J17" s="288"/>
      <c r="K17" s="289"/>
      <c r="L17" s="287" t="str">
        <f>H17</f>
        <v>Zadanie 2</v>
      </c>
      <c r="M17" s="288"/>
      <c r="N17" s="288"/>
      <c r="O17" s="289"/>
      <c r="P17" s="287" t="str">
        <f>L17</f>
        <v>Zadanie 2</v>
      </c>
      <c r="Q17" s="288"/>
      <c r="R17" s="288"/>
      <c r="S17" s="289"/>
      <c r="T17" s="112"/>
      <c r="U17" s="287" t="str">
        <f>P17</f>
        <v>Zadanie 2</v>
      </c>
      <c r="V17" s="288"/>
      <c r="W17" s="288"/>
      <c r="X17" s="289"/>
      <c r="Y17" s="296"/>
      <c r="Z17" s="287" t="str">
        <f>U17</f>
        <v>Zadanie 2</v>
      </c>
      <c r="AA17" s="288"/>
      <c r="AB17" s="288"/>
      <c r="AC17" s="289"/>
      <c r="AD17" s="296"/>
      <c r="AE17" s="298"/>
    </row>
    <row r="18" spans="2:31" ht="12.75">
      <c r="B18" s="6"/>
      <c r="C18" s="283"/>
      <c r="D18" s="290"/>
      <c r="E18" s="291"/>
      <c r="F18" s="291"/>
      <c r="G18" s="292"/>
      <c r="H18" s="290"/>
      <c r="I18" s="291"/>
      <c r="J18" s="291"/>
      <c r="K18" s="292"/>
      <c r="L18" s="290"/>
      <c r="M18" s="291"/>
      <c r="N18" s="291"/>
      <c r="O18" s="292"/>
      <c r="P18" s="290"/>
      <c r="Q18" s="291"/>
      <c r="R18" s="291"/>
      <c r="S18" s="292"/>
      <c r="T18" s="113"/>
      <c r="U18" s="290"/>
      <c r="V18" s="291"/>
      <c r="W18" s="291"/>
      <c r="X18" s="292"/>
      <c r="Y18" s="297"/>
      <c r="Z18" s="290"/>
      <c r="AA18" s="291"/>
      <c r="AB18" s="291"/>
      <c r="AC18" s="292"/>
      <c r="AD18" s="297"/>
      <c r="AE18" s="299"/>
    </row>
    <row r="19" spans="2:31" ht="12.75">
      <c r="B19" s="6"/>
      <c r="C19" s="293" t="s">
        <v>294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5"/>
      <c r="AE19" s="165"/>
    </row>
    <row r="20" spans="2:31" ht="12.75">
      <c r="B20" s="6"/>
      <c r="C20" s="163" t="s">
        <v>57</v>
      </c>
      <c r="D20" s="14"/>
      <c r="E20" s="15"/>
      <c r="F20" s="16"/>
      <c r="G20" s="16"/>
      <c r="H20" s="16"/>
      <c r="I20" s="15"/>
      <c r="J20" s="14"/>
      <c r="K20" s="16"/>
      <c r="L20" s="16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4"/>
    </row>
    <row r="21" spans="2:31" ht="12.75">
      <c r="B21" s="6"/>
      <c r="C21" s="163" t="s">
        <v>58</v>
      </c>
      <c r="D21" s="14"/>
      <c r="E21" s="15"/>
      <c r="F21" s="16"/>
      <c r="G21" s="16"/>
      <c r="H21" s="16"/>
      <c r="I21" s="15"/>
      <c r="J21" s="14"/>
      <c r="K21" s="16"/>
      <c r="L21" s="16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4"/>
    </row>
    <row r="22" spans="2:31" ht="12.75">
      <c r="B22" s="6"/>
      <c r="C22" s="293" t="s">
        <v>295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5"/>
      <c r="AE22" s="165"/>
    </row>
    <row r="23" spans="2:31" ht="12.75">
      <c r="B23" s="6"/>
      <c r="C23" s="163" t="s">
        <v>57</v>
      </c>
      <c r="D23" s="14"/>
      <c r="E23" s="15"/>
      <c r="F23" s="16"/>
      <c r="G23" s="16"/>
      <c r="H23" s="16"/>
      <c r="I23" s="15"/>
      <c r="J23" s="14"/>
      <c r="K23" s="16"/>
      <c r="L23" s="16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4"/>
    </row>
    <row r="24" spans="2:31" ht="12.75">
      <c r="B24" s="6"/>
      <c r="C24" s="163" t="s">
        <v>58</v>
      </c>
      <c r="D24" s="14"/>
      <c r="E24" s="15"/>
      <c r="F24" s="16"/>
      <c r="G24" s="16"/>
      <c r="H24" s="16"/>
      <c r="I24" s="15"/>
      <c r="J24" s="14"/>
      <c r="K24" s="16"/>
      <c r="L24" s="16"/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4"/>
    </row>
    <row r="25" spans="2:31" ht="27.75" customHeight="1">
      <c r="B25" s="6"/>
      <c r="C25" s="284" t="s">
        <v>299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3"/>
      <c r="AE25" s="166"/>
    </row>
    <row r="26" spans="2:31" ht="12.75">
      <c r="B26" s="6"/>
      <c r="C26" s="283" t="s">
        <v>60</v>
      </c>
      <c r="D26" s="287" t="str">
        <f>C26</f>
        <v>Zadanie 3</v>
      </c>
      <c r="E26" s="288"/>
      <c r="F26" s="288"/>
      <c r="G26" s="289"/>
      <c r="H26" s="287" t="str">
        <f>D26</f>
        <v>Zadanie 3</v>
      </c>
      <c r="I26" s="288"/>
      <c r="J26" s="288"/>
      <c r="K26" s="289"/>
      <c r="L26" s="287" t="str">
        <f>H26</f>
        <v>Zadanie 3</v>
      </c>
      <c r="M26" s="288"/>
      <c r="N26" s="288"/>
      <c r="O26" s="289"/>
      <c r="P26" s="287" t="str">
        <f>L26</f>
        <v>Zadanie 3</v>
      </c>
      <c r="Q26" s="288"/>
      <c r="R26" s="288"/>
      <c r="S26" s="289"/>
      <c r="T26" s="296"/>
      <c r="U26" s="287" t="str">
        <f>P26</f>
        <v>Zadanie 3</v>
      </c>
      <c r="V26" s="288"/>
      <c r="W26" s="288"/>
      <c r="X26" s="289"/>
      <c r="Y26" s="296"/>
      <c r="Z26" s="287" t="str">
        <f>U26</f>
        <v>Zadanie 3</v>
      </c>
      <c r="AA26" s="288"/>
      <c r="AB26" s="288"/>
      <c r="AC26" s="289"/>
      <c r="AD26" s="296"/>
      <c r="AE26" s="298"/>
    </row>
    <row r="27" spans="2:31" ht="12.75">
      <c r="B27" s="6"/>
      <c r="C27" s="283"/>
      <c r="D27" s="290"/>
      <c r="E27" s="291"/>
      <c r="F27" s="291"/>
      <c r="G27" s="292"/>
      <c r="H27" s="290"/>
      <c r="I27" s="291"/>
      <c r="J27" s="291"/>
      <c r="K27" s="292"/>
      <c r="L27" s="290"/>
      <c r="M27" s="291"/>
      <c r="N27" s="291"/>
      <c r="O27" s="292"/>
      <c r="P27" s="290"/>
      <c r="Q27" s="291"/>
      <c r="R27" s="291"/>
      <c r="S27" s="292"/>
      <c r="T27" s="297"/>
      <c r="U27" s="290"/>
      <c r="V27" s="291"/>
      <c r="W27" s="291"/>
      <c r="X27" s="292"/>
      <c r="Y27" s="297"/>
      <c r="Z27" s="290"/>
      <c r="AA27" s="291"/>
      <c r="AB27" s="291"/>
      <c r="AC27" s="292"/>
      <c r="AD27" s="297"/>
      <c r="AE27" s="299"/>
    </row>
    <row r="28" spans="2:31" ht="12.75">
      <c r="B28" s="6"/>
      <c r="C28" s="163" t="s">
        <v>57</v>
      </c>
      <c r="D28" s="14"/>
      <c r="E28" s="15"/>
      <c r="F28" s="16"/>
      <c r="G28" s="16"/>
      <c r="H28" s="16"/>
      <c r="I28" s="15"/>
      <c r="J28" s="14"/>
      <c r="K28" s="16"/>
      <c r="L28" s="16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4"/>
    </row>
    <row r="29" spans="2:31" ht="12.75">
      <c r="B29" s="6"/>
      <c r="C29" s="163" t="s">
        <v>58</v>
      </c>
      <c r="D29" s="14"/>
      <c r="E29" s="15"/>
      <c r="F29" s="16"/>
      <c r="G29" s="16"/>
      <c r="H29" s="16"/>
      <c r="I29" s="15"/>
      <c r="J29" s="14"/>
      <c r="K29" s="16"/>
      <c r="L29" s="16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4"/>
    </row>
    <row r="30" spans="2:31" ht="12.75">
      <c r="B30" s="6"/>
      <c r="C30" s="283" t="s">
        <v>289</v>
      </c>
      <c r="D30" s="287" t="str">
        <f>C30</f>
        <v>Zadanie 4</v>
      </c>
      <c r="E30" s="288"/>
      <c r="F30" s="288"/>
      <c r="G30" s="289"/>
      <c r="H30" s="287" t="str">
        <f>D30</f>
        <v>Zadanie 4</v>
      </c>
      <c r="I30" s="288"/>
      <c r="J30" s="288"/>
      <c r="K30" s="289"/>
      <c r="L30" s="287" t="str">
        <f>H30</f>
        <v>Zadanie 4</v>
      </c>
      <c r="M30" s="288"/>
      <c r="N30" s="288"/>
      <c r="O30" s="289"/>
      <c r="P30" s="287" t="str">
        <f>L30</f>
        <v>Zadanie 4</v>
      </c>
      <c r="Q30" s="288"/>
      <c r="R30" s="288"/>
      <c r="S30" s="289"/>
      <c r="T30" s="296"/>
      <c r="U30" s="287" t="str">
        <f>P30</f>
        <v>Zadanie 4</v>
      </c>
      <c r="V30" s="288"/>
      <c r="W30" s="288"/>
      <c r="X30" s="289"/>
      <c r="Y30" s="296"/>
      <c r="Z30" s="287" t="str">
        <f>U30</f>
        <v>Zadanie 4</v>
      </c>
      <c r="AA30" s="288"/>
      <c r="AB30" s="288"/>
      <c r="AC30" s="289"/>
      <c r="AD30" s="296"/>
      <c r="AE30" s="298"/>
    </row>
    <row r="31" spans="2:31" ht="12.75">
      <c r="B31" s="6"/>
      <c r="C31" s="283"/>
      <c r="D31" s="290"/>
      <c r="E31" s="291"/>
      <c r="F31" s="291"/>
      <c r="G31" s="292"/>
      <c r="H31" s="290"/>
      <c r="I31" s="291"/>
      <c r="J31" s="291"/>
      <c r="K31" s="292"/>
      <c r="L31" s="290"/>
      <c r="M31" s="291"/>
      <c r="N31" s="291"/>
      <c r="O31" s="292"/>
      <c r="P31" s="290"/>
      <c r="Q31" s="291"/>
      <c r="R31" s="291"/>
      <c r="S31" s="292"/>
      <c r="T31" s="297"/>
      <c r="U31" s="290"/>
      <c r="V31" s="291"/>
      <c r="W31" s="291"/>
      <c r="X31" s="292"/>
      <c r="Y31" s="297"/>
      <c r="Z31" s="290"/>
      <c r="AA31" s="291"/>
      <c r="AB31" s="291"/>
      <c r="AC31" s="292"/>
      <c r="AD31" s="297"/>
      <c r="AE31" s="299"/>
    </row>
    <row r="32" spans="2:31" ht="12.75">
      <c r="B32" s="6"/>
      <c r="C32" s="163" t="s">
        <v>57</v>
      </c>
      <c r="D32" s="14"/>
      <c r="E32" s="15"/>
      <c r="F32" s="16"/>
      <c r="G32" s="16"/>
      <c r="H32" s="16"/>
      <c r="I32" s="15"/>
      <c r="J32" s="14"/>
      <c r="K32" s="16"/>
      <c r="L32" s="16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4"/>
    </row>
    <row r="33" spans="2:31" ht="12.75">
      <c r="B33" s="6"/>
      <c r="C33" s="163" t="s">
        <v>58</v>
      </c>
      <c r="D33" s="14"/>
      <c r="E33" s="15"/>
      <c r="F33" s="16"/>
      <c r="G33" s="16"/>
      <c r="H33" s="16"/>
      <c r="I33" s="15"/>
      <c r="J33" s="14"/>
      <c r="K33" s="16"/>
      <c r="L33" s="16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4"/>
    </row>
    <row r="34" spans="2:31" ht="30.75" customHeight="1">
      <c r="B34" s="6"/>
      <c r="C34" s="284" t="s">
        <v>291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6"/>
      <c r="AE34" s="167"/>
    </row>
    <row r="35" spans="2:31" ht="12.75">
      <c r="B35" s="6"/>
      <c r="C35" s="168" t="s">
        <v>57</v>
      </c>
      <c r="D35" s="100"/>
      <c r="E35" s="101"/>
      <c r="F35" s="102"/>
      <c r="G35" s="102"/>
      <c r="H35" s="106"/>
      <c r="I35" s="107"/>
      <c r="J35" s="108"/>
      <c r="K35" s="106"/>
      <c r="L35" s="102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69"/>
    </row>
    <row r="36" spans="2:31" ht="12.75">
      <c r="B36" s="6"/>
      <c r="C36" s="163" t="s">
        <v>58</v>
      </c>
      <c r="D36" s="14"/>
      <c r="E36" s="15"/>
      <c r="F36" s="16"/>
      <c r="G36" s="16"/>
      <c r="H36" s="109"/>
      <c r="I36" s="110"/>
      <c r="J36" s="111"/>
      <c r="K36" s="109"/>
      <c r="L36" s="16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4"/>
    </row>
    <row r="37" spans="2:31" ht="12.75">
      <c r="B37" s="6"/>
      <c r="C37" s="168" t="s">
        <v>290</v>
      </c>
      <c r="D37" s="100"/>
      <c r="E37" s="101"/>
      <c r="F37" s="102"/>
      <c r="G37" s="102"/>
      <c r="H37" s="106"/>
      <c r="I37" s="107"/>
      <c r="J37" s="108"/>
      <c r="K37" s="106"/>
      <c r="L37" s="102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69"/>
    </row>
    <row r="38" spans="2:31" ht="30.75" customHeight="1">
      <c r="B38" s="6"/>
      <c r="C38" s="284" t="s">
        <v>300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6"/>
      <c r="AE38" s="167"/>
    </row>
    <row r="39" spans="2:31" ht="12.75">
      <c r="B39" s="6"/>
      <c r="C39" s="168" t="s">
        <v>57</v>
      </c>
      <c r="D39" s="100"/>
      <c r="E39" s="101"/>
      <c r="F39" s="102"/>
      <c r="G39" s="102"/>
      <c r="H39" s="102"/>
      <c r="I39" s="101"/>
      <c r="J39" s="100"/>
      <c r="K39" s="102"/>
      <c r="L39" s="102"/>
      <c r="M39" s="101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69"/>
    </row>
    <row r="40" spans="2:31" ht="12.75">
      <c r="B40" s="6"/>
      <c r="C40" s="163" t="s">
        <v>58</v>
      </c>
      <c r="D40" s="100"/>
      <c r="E40" s="101"/>
      <c r="F40" s="102"/>
      <c r="G40" s="102"/>
      <c r="H40" s="102"/>
      <c r="I40" s="101"/>
      <c r="J40" s="100"/>
      <c r="K40" s="102"/>
      <c r="L40" s="102"/>
      <c r="M40" s="101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69"/>
    </row>
    <row r="41" spans="2:31" ht="12.75">
      <c r="B41" s="6"/>
      <c r="C41" s="168" t="s">
        <v>290</v>
      </c>
      <c r="D41" s="14"/>
      <c r="E41" s="15"/>
      <c r="F41" s="16"/>
      <c r="G41" s="16"/>
      <c r="H41" s="16"/>
      <c r="I41" s="15"/>
      <c r="J41" s="14"/>
      <c r="K41" s="16"/>
      <c r="L41" s="16"/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4"/>
    </row>
    <row r="42" spans="2:31" ht="12.75">
      <c r="B42" s="6"/>
      <c r="C42" s="170"/>
      <c r="D42" s="118"/>
      <c r="E42" s="118"/>
      <c r="F42" s="19"/>
      <c r="G42" s="19"/>
      <c r="H42" s="19"/>
      <c r="I42" s="19"/>
      <c r="J42" s="1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71"/>
    </row>
    <row r="43" spans="2:31" ht="12.75" customHeight="1">
      <c r="B43" s="6"/>
      <c r="C43" s="170"/>
      <c r="D43" s="118"/>
      <c r="E43" s="118"/>
      <c r="F43" s="19"/>
      <c r="G43" s="19"/>
      <c r="H43" s="307" t="s">
        <v>292</v>
      </c>
      <c r="I43" s="308"/>
      <c r="J43" s="308"/>
      <c r="K43" s="309"/>
      <c r="L43" s="307" t="s">
        <v>293</v>
      </c>
      <c r="M43" s="308"/>
      <c r="N43" s="308"/>
      <c r="O43" s="309"/>
      <c r="P43" s="304" t="s">
        <v>45</v>
      </c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6"/>
      <c r="AE43" s="313" t="s">
        <v>55</v>
      </c>
    </row>
    <row r="44" spans="2:31" ht="12.75">
      <c r="B44" s="6"/>
      <c r="C44" s="170"/>
      <c r="D44" s="118"/>
      <c r="E44" s="118"/>
      <c r="F44" s="19"/>
      <c r="G44" s="19"/>
      <c r="H44" s="310"/>
      <c r="I44" s="311"/>
      <c r="J44" s="311"/>
      <c r="K44" s="312"/>
      <c r="L44" s="310"/>
      <c r="M44" s="311"/>
      <c r="N44" s="311"/>
      <c r="O44" s="312"/>
      <c r="P44" s="304" t="str">
        <f>P6</f>
        <v>Rok 2012</v>
      </c>
      <c r="Q44" s="305"/>
      <c r="R44" s="305"/>
      <c r="S44" s="305"/>
      <c r="T44" s="306"/>
      <c r="U44" s="304" t="str">
        <f>U6</f>
        <v>Rok 2013</v>
      </c>
      <c r="V44" s="305"/>
      <c r="W44" s="305"/>
      <c r="X44" s="305"/>
      <c r="Y44" s="306"/>
      <c r="Z44" s="304" t="str">
        <f>Z6</f>
        <v>Rok 2014</v>
      </c>
      <c r="AA44" s="305"/>
      <c r="AB44" s="305"/>
      <c r="AC44" s="305"/>
      <c r="AD44" s="306"/>
      <c r="AE44" s="314"/>
    </row>
    <row r="45" spans="2:31" ht="66">
      <c r="B45" s="6"/>
      <c r="C45" s="170"/>
      <c r="D45" s="118"/>
      <c r="E45" s="118"/>
      <c r="F45" s="19"/>
      <c r="G45" s="19"/>
      <c r="H45" s="12" t="s">
        <v>47</v>
      </c>
      <c r="I45" s="12" t="s">
        <v>48</v>
      </c>
      <c r="J45" s="12" t="s">
        <v>49</v>
      </c>
      <c r="K45" s="12" t="s">
        <v>50</v>
      </c>
      <c r="L45" s="12" t="s">
        <v>47</v>
      </c>
      <c r="M45" s="12" t="s">
        <v>48</v>
      </c>
      <c r="N45" s="12" t="s">
        <v>49</v>
      </c>
      <c r="O45" s="12" t="s">
        <v>50</v>
      </c>
      <c r="P45" s="13" t="s">
        <v>51</v>
      </c>
      <c r="Q45" s="13" t="s">
        <v>52</v>
      </c>
      <c r="R45" s="13" t="s">
        <v>53</v>
      </c>
      <c r="S45" s="13" t="s">
        <v>54</v>
      </c>
      <c r="T45" s="13" t="s">
        <v>55</v>
      </c>
      <c r="U45" s="13" t="s">
        <v>51</v>
      </c>
      <c r="V45" s="13" t="s">
        <v>52</v>
      </c>
      <c r="W45" s="13" t="s">
        <v>53</v>
      </c>
      <c r="X45" s="13" t="s">
        <v>54</v>
      </c>
      <c r="Y45" s="13" t="s">
        <v>55</v>
      </c>
      <c r="Z45" s="13" t="s">
        <v>51</v>
      </c>
      <c r="AA45" s="13" t="s">
        <v>52</v>
      </c>
      <c r="AB45" s="13" t="s">
        <v>53</v>
      </c>
      <c r="AC45" s="13" t="s">
        <v>54</v>
      </c>
      <c r="AD45" s="13" t="s">
        <v>55</v>
      </c>
      <c r="AE45" s="172"/>
    </row>
    <row r="46" spans="2:31" ht="12.75">
      <c r="B46" s="6"/>
      <c r="C46" s="170"/>
      <c r="D46" s="118"/>
      <c r="E46" s="118"/>
      <c r="F46" s="19"/>
      <c r="G46" s="117" t="s">
        <v>298</v>
      </c>
      <c r="H46" s="114"/>
      <c r="I46" s="115"/>
      <c r="J46" s="116"/>
      <c r="K46" s="114"/>
      <c r="L46" s="16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4"/>
    </row>
    <row r="47" spans="2:31" ht="12.75">
      <c r="B47" s="6"/>
      <c r="C47" s="170"/>
      <c r="D47" s="118"/>
      <c r="E47" s="282" t="s">
        <v>296</v>
      </c>
      <c r="F47" s="282"/>
      <c r="G47" s="282"/>
      <c r="H47" s="16"/>
      <c r="I47" s="15"/>
      <c r="J47" s="14"/>
      <c r="K47" s="16"/>
      <c r="L47" s="105"/>
      <c r="M47" s="104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73"/>
    </row>
    <row r="48" spans="2:31" ht="12.75">
      <c r="B48" s="6"/>
      <c r="C48" s="170"/>
      <c r="D48" s="118"/>
      <c r="E48" s="282" t="s">
        <v>297</v>
      </c>
      <c r="F48" s="282"/>
      <c r="G48" s="282"/>
      <c r="H48" s="16"/>
      <c r="I48" s="15"/>
      <c r="J48" s="14"/>
      <c r="K48" s="16"/>
      <c r="L48" s="105"/>
      <c r="M48" s="104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73"/>
    </row>
    <row r="49" spans="2:31" ht="56.25" customHeight="1" thickBot="1">
      <c r="B49" s="6"/>
      <c r="C49" s="174"/>
      <c r="D49" s="175"/>
      <c r="E49" s="300" t="s">
        <v>301</v>
      </c>
      <c r="F49" s="301"/>
      <c r="G49" s="301"/>
      <c r="H49" s="176" t="e">
        <f>H48/H46</f>
        <v>#DIV/0!</v>
      </c>
      <c r="I49" s="177"/>
      <c r="J49" s="178"/>
      <c r="K49" s="176" t="e">
        <f>K48/K46</f>
        <v>#DIV/0!</v>
      </c>
      <c r="L49" s="179"/>
      <c r="M49" s="180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81"/>
    </row>
    <row r="50" spans="2:31" ht="12.75">
      <c r="B50" s="6"/>
      <c r="C50" s="17"/>
      <c r="D50" s="18"/>
      <c r="E50" s="18"/>
      <c r="F50" s="17"/>
      <c r="G50" s="17"/>
      <c r="H50" s="105"/>
      <c r="I50" s="104"/>
      <c r="J50" s="103"/>
      <c r="K50" s="105"/>
      <c r="L50" s="105"/>
      <c r="M50" s="104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2:17" ht="13.5" thickBot="1"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21" ht="12.75">
      <c r="B52" s="6"/>
      <c r="C52" s="182" t="s">
        <v>265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55"/>
      <c r="S52" s="155"/>
      <c r="T52" s="155"/>
      <c r="U52" s="156"/>
    </row>
    <row r="53" spans="2:21" ht="12.75">
      <c r="B53" s="6"/>
      <c r="C53" s="184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45"/>
      <c r="S53" s="45"/>
      <c r="T53" s="45"/>
      <c r="U53" s="159"/>
    </row>
    <row r="54" spans="2:21" ht="12.75">
      <c r="B54" s="6"/>
      <c r="C54" s="185" t="s">
        <v>77</v>
      </c>
      <c r="D54" s="13" t="s">
        <v>65</v>
      </c>
      <c r="E54" s="13" t="s">
        <v>66</v>
      </c>
      <c r="F54" s="13" t="s">
        <v>67</v>
      </c>
      <c r="G54" s="13" t="s">
        <v>281</v>
      </c>
      <c r="H54" s="13" t="s">
        <v>280</v>
      </c>
      <c r="I54" s="13" t="s">
        <v>282</v>
      </c>
      <c r="J54" s="13" t="s">
        <v>283</v>
      </c>
      <c r="K54" s="13" t="s">
        <v>284</v>
      </c>
      <c r="L54" s="13" t="s">
        <v>285</v>
      </c>
      <c r="M54" s="13" t="s">
        <v>286</v>
      </c>
      <c r="N54" s="13" t="s">
        <v>80</v>
      </c>
      <c r="O54" s="13" t="s">
        <v>81</v>
      </c>
      <c r="P54" s="13" t="s">
        <v>82</v>
      </c>
      <c r="Q54" s="13" t="s">
        <v>83</v>
      </c>
      <c r="R54" s="13" t="s">
        <v>84</v>
      </c>
      <c r="S54" s="13" t="s">
        <v>85</v>
      </c>
      <c r="T54" s="13" t="s">
        <v>86</v>
      </c>
      <c r="U54" s="160" t="s">
        <v>87</v>
      </c>
    </row>
    <row r="55" spans="2:21" ht="12.75">
      <c r="B55" s="6"/>
      <c r="C55" s="186" t="s">
        <v>136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87"/>
    </row>
    <row r="56" spans="2:21" ht="12.75">
      <c r="B56" s="6"/>
      <c r="C56" s="186" t="s">
        <v>137</v>
      </c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88"/>
    </row>
    <row r="57" spans="2:21" ht="12.75">
      <c r="B57" s="6"/>
      <c r="C57" s="186" t="s">
        <v>122</v>
      </c>
      <c r="D57" s="20"/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88"/>
    </row>
    <row r="58" spans="2:21" ht="12.75">
      <c r="B58" s="6"/>
      <c r="C58" s="189" t="s">
        <v>138</v>
      </c>
      <c r="D58" s="22">
        <f>SUM(D55:D57)</f>
        <v>0</v>
      </c>
      <c r="E58" s="22">
        <f aca="true" t="shared" si="0" ref="E58:T58">SUM(E55:E57)</f>
        <v>0</v>
      </c>
      <c r="F58" s="22">
        <f t="shared" si="0"/>
        <v>0</v>
      </c>
      <c r="G58" s="22">
        <f t="shared" si="0"/>
        <v>0</v>
      </c>
      <c r="H58" s="22">
        <f t="shared" si="0"/>
        <v>0</v>
      </c>
      <c r="I58" s="22">
        <f t="shared" si="0"/>
        <v>0</v>
      </c>
      <c r="J58" s="22">
        <f t="shared" si="0"/>
        <v>0</v>
      </c>
      <c r="K58" s="22">
        <f t="shared" si="0"/>
        <v>0</v>
      </c>
      <c r="L58" s="22">
        <f t="shared" si="0"/>
        <v>0</v>
      </c>
      <c r="M58" s="22">
        <f t="shared" si="0"/>
        <v>0</v>
      </c>
      <c r="N58" s="22">
        <f t="shared" si="0"/>
        <v>0</v>
      </c>
      <c r="O58" s="22">
        <f t="shared" si="0"/>
        <v>0</v>
      </c>
      <c r="P58" s="22">
        <f t="shared" si="0"/>
        <v>0</v>
      </c>
      <c r="Q58" s="22">
        <f t="shared" si="0"/>
        <v>0</v>
      </c>
      <c r="R58" s="22">
        <f t="shared" si="0"/>
        <v>0</v>
      </c>
      <c r="S58" s="22">
        <f t="shared" si="0"/>
        <v>0</v>
      </c>
      <c r="T58" s="22">
        <f t="shared" si="0"/>
        <v>0</v>
      </c>
      <c r="U58" s="190">
        <f>SUM(U55:U57)</f>
        <v>0</v>
      </c>
    </row>
    <row r="59" spans="2:21" ht="12.75">
      <c r="B59" s="6"/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45"/>
      <c r="S59" s="45"/>
      <c r="T59" s="45"/>
      <c r="U59" s="159"/>
    </row>
    <row r="60" spans="2:21" ht="12.75">
      <c r="B60" s="6"/>
      <c r="C60" s="15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45"/>
      <c r="S60" s="45"/>
      <c r="T60" s="45"/>
      <c r="U60" s="159"/>
    </row>
    <row r="61" spans="2:21" ht="12.75">
      <c r="B61" s="6"/>
      <c r="C61" s="191" t="s">
        <v>149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45"/>
      <c r="S61" s="45"/>
      <c r="T61" s="45"/>
      <c r="U61" s="159"/>
    </row>
    <row r="62" spans="2:21" ht="12.75">
      <c r="B62" s="6"/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45"/>
      <c r="S62" s="45"/>
      <c r="T62" s="45"/>
      <c r="U62" s="159"/>
    </row>
    <row r="63" spans="2:21" ht="12.75">
      <c r="B63" s="6"/>
      <c r="C63" s="185" t="s">
        <v>77</v>
      </c>
      <c r="D63" s="13" t="s">
        <v>65</v>
      </c>
      <c r="E63" s="13" t="s">
        <v>66</v>
      </c>
      <c r="F63" s="13" t="s">
        <v>67</v>
      </c>
      <c r="G63" s="13" t="s">
        <v>281</v>
      </c>
      <c r="H63" s="13" t="s">
        <v>68</v>
      </c>
      <c r="I63" s="13" t="s">
        <v>69</v>
      </c>
      <c r="J63" s="13" t="s">
        <v>70</v>
      </c>
      <c r="K63" s="13" t="s">
        <v>71</v>
      </c>
      <c r="L63" s="13" t="s">
        <v>72</v>
      </c>
      <c r="M63" s="13" t="s">
        <v>73</v>
      </c>
      <c r="N63" s="13" t="s">
        <v>80</v>
      </c>
      <c r="O63" s="13" t="s">
        <v>81</v>
      </c>
      <c r="P63" s="13" t="s">
        <v>82</v>
      </c>
      <c r="Q63" s="13" t="s">
        <v>83</v>
      </c>
      <c r="R63" s="13" t="s">
        <v>84</v>
      </c>
      <c r="S63" s="13" t="s">
        <v>85</v>
      </c>
      <c r="T63" s="13" t="s">
        <v>86</v>
      </c>
      <c r="U63" s="160" t="s">
        <v>87</v>
      </c>
    </row>
    <row r="64" spans="2:21" ht="12.75">
      <c r="B64" s="6"/>
      <c r="C64" s="192" t="s">
        <v>144</v>
      </c>
      <c r="D64" s="32">
        <f aca="true" t="shared" si="1" ref="D64:U64">SUM(D65:D68)</f>
        <v>0</v>
      </c>
      <c r="E64" s="32">
        <f t="shared" si="1"/>
        <v>0</v>
      </c>
      <c r="F64" s="32">
        <f t="shared" si="1"/>
        <v>0</v>
      </c>
      <c r="G64" s="32">
        <f t="shared" si="1"/>
        <v>0</v>
      </c>
      <c r="H64" s="32">
        <f t="shared" si="1"/>
        <v>0</v>
      </c>
      <c r="I64" s="32">
        <f t="shared" si="1"/>
        <v>0</v>
      </c>
      <c r="J64" s="32">
        <f t="shared" si="1"/>
        <v>0</v>
      </c>
      <c r="K64" s="32">
        <f t="shared" si="1"/>
        <v>0</v>
      </c>
      <c r="L64" s="32">
        <f t="shared" si="1"/>
        <v>0</v>
      </c>
      <c r="M64" s="32">
        <f t="shared" si="1"/>
        <v>0</v>
      </c>
      <c r="N64" s="32">
        <f t="shared" si="1"/>
        <v>0</v>
      </c>
      <c r="O64" s="32">
        <f t="shared" si="1"/>
        <v>0</v>
      </c>
      <c r="P64" s="32">
        <f t="shared" si="1"/>
        <v>0</v>
      </c>
      <c r="Q64" s="32">
        <f t="shared" si="1"/>
        <v>0</v>
      </c>
      <c r="R64" s="32">
        <f t="shared" si="1"/>
        <v>0</v>
      </c>
      <c r="S64" s="32">
        <f t="shared" si="1"/>
        <v>0</v>
      </c>
      <c r="T64" s="32">
        <f t="shared" si="1"/>
        <v>0</v>
      </c>
      <c r="U64" s="193">
        <f t="shared" si="1"/>
        <v>0</v>
      </c>
    </row>
    <row r="65" spans="2:21" ht="12.75">
      <c r="B65" s="6"/>
      <c r="C65" s="186" t="str">
        <f>C9</f>
        <v>Zadanie 1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187"/>
    </row>
    <row r="66" spans="2:21" ht="12.75">
      <c r="B66" s="6"/>
      <c r="C66" s="186" t="str">
        <f>C17</f>
        <v>Zadanie 2</v>
      </c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88"/>
    </row>
    <row r="67" spans="2:21" ht="12.75">
      <c r="B67" s="6"/>
      <c r="C67" s="186" t="str">
        <f>C26</f>
        <v>Zadanie 3</v>
      </c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88"/>
    </row>
    <row r="68" spans="2:21" ht="38.25">
      <c r="B68" s="6"/>
      <c r="C68" s="186" t="str">
        <f>C38</f>
        <v>ZADANIE OGÓLNE: PROMOCJA (Wydatki nieinwestycyjne)</v>
      </c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88"/>
    </row>
    <row r="69" spans="2:21" ht="12.75">
      <c r="B69" s="6"/>
      <c r="C69" s="192" t="s">
        <v>145</v>
      </c>
      <c r="D69" s="32">
        <f aca="true" t="shared" si="2" ref="D69:U69">SUM(D70:D73)</f>
        <v>0</v>
      </c>
      <c r="E69" s="32">
        <f t="shared" si="2"/>
        <v>0</v>
      </c>
      <c r="F69" s="32">
        <f t="shared" si="2"/>
        <v>0</v>
      </c>
      <c r="G69" s="32">
        <f t="shared" si="2"/>
        <v>0</v>
      </c>
      <c r="H69" s="32">
        <f t="shared" si="2"/>
        <v>0</v>
      </c>
      <c r="I69" s="32">
        <f t="shared" si="2"/>
        <v>0</v>
      </c>
      <c r="J69" s="32">
        <f t="shared" si="2"/>
        <v>0</v>
      </c>
      <c r="K69" s="32">
        <f t="shared" si="2"/>
        <v>0</v>
      </c>
      <c r="L69" s="32">
        <f t="shared" si="2"/>
        <v>0</v>
      </c>
      <c r="M69" s="32">
        <f t="shared" si="2"/>
        <v>0</v>
      </c>
      <c r="N69" s="32">
        <f t="shared" si="2"/>
        <v>0</v>
      </c>
      <c r="O69" s="32">
        <f t="shared" si="2"/>
        <v>0</v>
      </c>
      <c r="P69" s="32">
        <f t="shared" si="2"/>
        <v>0</v>
      </c>
      <c r="Q69" s="32">
        <f t="shared" si="2"/>
        <v>0</v>
      </c>
      <c r="R69" s="32">
        <f t="shared" si="2"/>
        <v>0</v>
      </c>
      <c r="S69" s="32">
        <f t="shared" si="2"/>
        <v>0</v>
      </c>
      <c r="T69" s="32">
        <f t="shared" si="2"/>
        <v>0</v>
      </c>
      <c r="U69" s="193">
        <f t="shared" si="2"/>
        <v>0</v>
      </c>
    </row>
    <row r="70" spans="2:21" ht="12.75">
      <c r="B70" s="6"/>
      <c r="C70" s="186" t="str">
        <f>C9</f>
        <v>Zadanie 1</v>
      </c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88"/>
    </row>
    <row r="71" spans="2:21" ht="12.75">
      <c r="B71" s="6"/>
      <c r="C71" s="186" t="str">
        <f>C17</f>
        <v>Zadanie 2</v>
      </c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88"/>
    </row>
    <row r="72" spans="2:21" ht="12.75">
      <c r="B72" s="6"/>
      <c r="C72" s="186" t="str">
        <f>C26</f>
        <v>Zadanie 3</v>
      </c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88"/>
    </row>
    <row r="73" spans="2:21" ht="38.25">
      <c r="B73" s="6"/>
      <c r="C73" s="186" t="str">
        <f>C38</f>
        <v>ZADANIE OGÓLNE: PROMOCJA (Wydatki nieinwestycyjne)</v>
      </c>
      <c r="D73" s="20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88"/>
    </row>
    <row r="74" spans="2:21" ht="12.75">
      <c r="B74" s="6"/>
      <c r="C74" s="192" t="s">
        <v>146</v>
      </c>
      <c r="D74" s="32">
        <f aca="true" t="shared" si="3" ref="D74:U74">SUM(D75:D77)</f>
        <v>0</v>
      </c>
      <c r="E74" s="32">
        <f t="shared" si="3"/>
        <v>0</v>
      </c>
      <c r="F74" s="32">
        <f t="shared" si="3"/>
        <v>0</v>
      </c>
      <c r="G74" s="32">
        <f t="shared" si="3"/>
        <v>0</v>
      </c>
      <c r="H74" s="32">
        <f t="shared" si="3"/>
        <v>0</v>
      </c>
      <c r="I74" s="32">
        <f t="shared" si="3"/>
        <v>0</v>
      </c>
      <c r="J74" s="32">
        <f t="shared" si="3"/>
        <v>0</v>
      </c>
      <c r="K74" s="32">
        <f t="shared" si="3"/>
        <v>0</v>
      </c>
      <c r="L74" s="32">
        <f t="shared" si="3"/>
        <v>0</v>
      </c>
      <c r="M74" s="32">
        <f t="shared" si="3"/>
        <v>0</v>
      </c>
      <c r="N74" s="32">
        <f t="shared" si="3"/>
        <v>0</v>
      </c>
      <c r="O74" s="32">
        <f t="shared" si="3"/>
        <v>0</v>
      </c>
      <c r="P74" s="32">
        <f t="shared" si="3"/>
        <v>0</v>
      </c>
      <c r="Q74" s="32">
        <f t="shared" si="3"/>
        <v>0</v>
      </c>
      <c r="R74" s="32">
        <f t="shared" si="3"/>
        <v>0</v>
      </c>
      <c r="S74" s="32">
        <f t="shared" si="3"/>
        <v>0</v>
      </c>
      <c r="T74" s="32">
        <f t="shared" si="3"/>
        <v>0</v>
      </c>
      <c r="U74" s="193">
        <f t="shared" si="3"/>
        <v>0</v>
      </c>
    </row>
    <row r="75" spans="2:21" ht="12.75">
      <c r="B75" s="6"/>
      <c r="C75" s="186" t="s">
        <v>277</v>
      </c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88"/>
    </row>
    <row r="76" spans="2:21" ht="12.75">
      <c r="B76" s="6"/>
      <c r="C76" s="186" t="s">
        <v>147</v>
      </c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88"/>
    </row>
    <row r="77" spans="2:21" ht="25.5">
      <c r="B77" s="6"/>
      <c r="C77" s="186" t="s">
        <v>148</v>
      </c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88"/>
    </row>
    <row r="78" spans="2:21" ht="12.75">
      <c r="B78" s="6"/>
      <c r="C78" s="157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45"/>
      <c r="S78" s="45"/>
      <c r="T78" s="45"/>
      <c r="U78" s="159"/>
    </row>
    <row r="79" spans="2:21" ht="12.75">
      <c r="B79" s="6"/>
      <c r="C79" s="157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45"/>
      <c r="S79" s="45"/>
      <c r="T79" s="45"/>
      <c r="U79" s="159"/>
    </row>
    <row r="80" spans="2:21" ht="12.75">
      <c r="B80" s="6"/>
      <c r="C80" s="194" t="s">
        <v>150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45"/>
      <c r="S80" s="45"/>
      <c r="T80" s="45"/>
      <c r="U80" s="159"/>
    </row>
    <row r="81" spans="2:21" ht="12.75">
      <c r="B81" s="6"/>
      <c r="C81" s="195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45"/>
      <c r="S81" s="45"/>
      <c r="T81" s="45"/>
      <c r="U81" s="159"/>
    </row>
    <row r="82" spans="2:21" ht="12.75">
      <c r="B82" s="6"/>
      <c r="C82" s="185" t="s">
        <v>77</v>
      </c>
      <c r="D82" s="13" t="s">
        <v>65</v>
      </c>
      <c r="E82" s="13" t="s">
        <v>66</v>
      </c>
      <c r="F82" s="13" t="s">
        <v>67</v>
      </c>
      <c r="G82" s="13" t="s">
        <v>281</v>
      </c>
      <c r="H82" s="13" t="s">
        <v>68</v>
      </c>
      <c r="I82" s="13" t="s">
        <v>69</v>
      </c>
      <c r="J82" s="13" t="s">
        <v>70</v>
      </c>
      <c r="K82" s="13" t="s">
        <v>71</v>
      </c>
      <c r="L82" s="13" t="s">
        <v>72</v>
      </c>
      <c r="M82" s="13" t="s">
        <v>73</v>
      </c>
      <c r="N82" s="13" t="s">
        <v>80</v>
      </c>
      <c r="O82" s="13" t="s">
        <v>81</v>
      </c>
      <c r="P82" s="13" t="s">
        <v>82</v>
      </c>
      <c r="Q82" s="13" t="s">
        <v>83</v>
      </c>
      <c r="R82" s="13" t="s">
        <v>84</v>
      </c>
      <c r="S82" s="13" t="s">
        <v>85</v>
      </c>
      <c r="T82" s="13" t="s">
        <v>86</v>
      </c>
      <c r="U82" s="160" t="s">
        <v>87</v>
      </c>
    </row>
    <row r="83" spans="2:21" ht="25.5">
      <c r="B83" s="6"/>
      <c r="C83" s="186" t="s">
        <v>74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87"/>
    </row>
    <row r="84" spans="2:21" ht="29.25" customHeight="1">
      <c r="B84" s="6"/>
      <c r="C84" s="186" t="s">
        <v>75</v>
      </c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88"/>
    </row>
    <row r="85" spans="2:21" ht="12.75">
      <c r="B85" s="6"/>
      <c r="C85" s="186" t="s">
        <v>76</v>
      </c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88"/>
    </row>
    <row r="86" spans="2:21" s="10" customFormat="1" ht="13.5" thickBot="1">
      <c r="B86" s="6"/>
      <c r="C86" s="196" t="s">
        <v>27</v>
      </c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8"/>
    </row>
    <row r="87" spans="2:18" ht="12.75">
      <c r="B87" s="6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3.5" thickBot="1">
      <c r="B88" s="6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21" ht="12.75">
      <c r="B89" s="8"/>
      <c r="C89" s="154" t="s">
        <v>151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6"/>
    </row>
    <row r="90" spans="2:21" ht="12.75">
      <c r="B90" s="6"/>
      <c r="C90" s="157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45"/>
      <c r="T90" s="45"/>
      <c r="U90" s="159"/>
    </row>
    <row r="91" spans="2:21" ht="12.75">
      <c r="B91" s="6"/>
      <c r="C91" s="199"/>
      <c r="D91" s="24" t="s">
        <v>65</v>
      </c>
      <c r="E91" s="24" t="s">
        <v>66</v>
      </c>
      <c r="F91" s="24" t="s">
        <v>67</v>
      </c>
      <c r="G91" s="24" t="s">
        <v>281</v>
      </c>
      <c r="H91" s="24" t="s">
        <v>68</v>
      </c>
      <c r="I91" s="24" t="s">
        <v>69</v>
      </c>
      <c r="J91" s="24" t="s">
        <v>70</v>
      </c>
      <c r="K91" s="24" t="s">
        <v>71</v>
      </c>
      <c r="L91" s="24" t="s">
        <v>72</v>
      </c>
      <c r="M91" s="24" t="s">
        <v>73</v>
      </c>
      <c r="N91" s="24" t="s">
        <v>80</v>
      </c>
      <c r="O91" s="24" t="s">
        <v>81</v>
      </c>
      <c r="P91" s="24" t="s">
        <v>82</v>
      </c>
      <c r="Q91" s="24" t="s">
        <v>83</v>
      </c>
      <c r="R91" s="24" t="s">
        <v>84</v>
      </c>
      <c r="S91" s="24" t="s">
        <v>85</v>
      </c>
      <c r="T91" s="24" t="s">
        <v>86</v>
      </c>
      <c r="U91" s="200" t="s">
        <v>87</v>
      </c>
    </row>
    <row r="92" spans="2:21" ht="25.5">
      <c r="B92" s="6"/>
      <c r="C92" s="201" t="s">
        <v>88</v>
      </c>
      <c r="D92" s="26">
        <f aca="true" t="shared" si="4" ref="D92:U92">SUM(D93,D96)</f>
        <v>0</v>
      </c>
      <c r="E92" s="26">
        <f t="shared" si="4"/>
        <v>0</v>
      </c>
      <c r="F92" s="26">
        <f t="shared" si="4"/>
        <v>0</v>
      </c>
      <c r="G92" s="26">
        <f t="shared" si="4"/>
        <v>0</v>
      </c>
      <c r="H92" s="26">
        <f t="shared" si="4"/>
        <v>0</v>
      </c>
      <c r="I92" s="26">
        <f t="shared" si="4"/>
        <v>0</v>
      </c>
      <c r="J92" s="26">
        <f t="shared" si="4"/>
        <v>0</v>
      </c>
      <c r="K92" s="26">
        <f t="shared" si="4"/>
        <v>0</v>
      </c>
      <c r="L92" s="26">
        <f t="shared" si="4"/>
        <v>0</v>
      </c>
      <c r="M92" s="26">
        <f t="shared" si="4"/>
        <v>0</v>
      </c>
      <c r="N92" s="26">
        <f t="shared" si="4"/>
        <v>0</v>
      </c>
      <c r="O92" s="26">
        <f t="shared" si="4"/>
        <v>0</v>
      </c>
      <c r="P92" s="26">
        <f t="shared" si="4"/>
        <v>0</v>
      </c>
      <c r="Q92" s="26">
        <f t="shared" si="4"/>
        <v>0</v>
      </c>
      <c r="R92" s="26">
        <f t="shared" si="4"/>
        <v>0</v>
      </c>
      <c r="S92" s="26">
        <f t="shared" si="4"/>
        <v>0</v>
      </c>
      <c r="T92" s="26">
        <f t="shared" si="4"/>
        <v>0</v>
      </c>
      <c r="U92" s="202">
        <f t="shared" si="4"/>
        <v>0</v>
      </c>
    </row>
    <row r="93" spans="2:21" ht="12.75">
      <c r="B93" s="6"/>
      <c r="C93" s="203" t="s">
        <v>89</v>
      </c>
      <c r="D93" s="28">
        <f aca="true" t="shared" si="5" ref="D93:U93">D94*D95</f>
        <v>0</v>
      </c>
      <c r="E93" s="28">
        <f t="shared" si="5"/>
        <v>0</v>
      </c>
      <c r="F93" s="28">
        <f t="shared" si="5"/>
        <v>0</v>
      </c>
      <c r="G93" s="28">
        <f t="shared" si="5"/>
        <v>0</v>
      </c>
      <c r="H93" s="28">
        <f t="shared" si="5"/>
        <v>0</v>
      </c>
      <c r="I93" s="28">
        <f t="shared" si="5"/>
        <v>0</v>
      </c>
      <c r="J93" s="28">
        <f t="shared" si="5"/>
        <v>0</v>
      </c>
      <c r="K93" s="28">
        <f t="shared" si="5"/>
        <v>0</v>
      </c>
      <c r="L93" s="28">
        <f t="shared" si="5"/>
        <v>0</v>
      </c>
      <c r="M93" s="28">
        <f t="shared" si="5"/>
        <v>0</v>
      </c>
      <c r="N93" s="28">
        <f t="shared" si="5"/>
        <v>0</v>
      </c>
      <c r="O93" s="28">
        <f t="shared" si="5"/>
        <v>0</v>
      </c>
      <c r="P93" s="28">
        <f t="shared" si="5"/>
        <v>0</v>
      </c>
      <c r="Q93" s="28">
        <f t="shared" si="5"/>
        <v>0</v>
      </c>
      <c r="R93" s="28">
        <f t="shared" si="5"/>
        <v>0</v>
      </c>
      <c r="S93" s="28">
        <f t="shared" si="5"/>
        <v>0</v>
      </c>
      <c r="T93" s="28">
        <f t="shared" si="5"/>
        <v>0</v>
      </c>
      <c r="U93" s="204">
        <f t="shared" si="5"/>
        <v>0</v>
      </c>
    </row>
    <row r="94" spans="2:21" ht="12.75">
      <c r="B94" s="6"/>
      <c r="C94" s="203" t="s">
        <v>93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05"/>
    </row>
    <row r="95" spans="2:21" ht="12.75">
      <c r="B95" s="6"/>
      <c r="C95" s="203" t="s">
        <v>94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05"/>
    </row>
    <row r="96" spans="2:21" ht="12.75">
      <c r="B96" s="6"/>
      <c r="C96" s="203" t="s">
        <v>90</v>
      </c>
      <c r="D96" s="28">
        <f aca="true" t="shared" si="6" ref="D96:U96">D97*D98</f>
        <v>0</v>
      </c>
      <c r="E96" s="28">
        <f t="shared" si="6"/>
        <v>0</v>
      </c>
      <c r="F96" s="28">
        <f t="shared" si="6"/>
        <v>0</v>
      </c>
      <c r="G96" s="28">
        <f t="shared" si="6"/>
        <v>0</v>
      </c>
      <c r="H96" s="28">
        <f t="shared" si="6"/>
        <v>0</v>
      </c>
      <c r="I96" s="28">
        <f t="shared" si="6"/>
        <v>0</v>
      </c>
      <c r="J96" s="28">
        <f t="shared" si="6"/>
        <v>0</v>
      </c>
      <c r="K96" s="28">
        <f t="shared" si="6"/>
        <v>0</v>
      </c>
      <c r="L96" s="28">
        <f t="shared" si="6"/>
        <v>0</v>
      </c>
      <c r="M96" s="28">
        <f t="shared" si="6"/>
        <v>0</v>
      </c>
      <c r="N96" s="28">
        <f t="shared" si="6"/>
        <v>0</v>
      </c>
      <c r="O96" s="28">
        <f t="shared" si="6"/>
        <v>0</v>
      </c>
      <c r="P96" s="28">
        <f t="shared" si="6"/>
        <v>0</v>
      </c>
      <c r="Q96" s="28">
        <f t="shared" si="6"/>
        <v>0</v>
      </c>
      <c r="R96" s="28">
        <f t="shared" si="6"/>
        <v>0</v>
      </c>
      <c r="S96" s="28">
        <f t="shared" si="6"/>
        <v>0</v>
      </c>
      <c r="T96" s="28">
        <f t="shared" si="6"/>
        <v>0</v>
      </c>
      <c r="U96" s="204">
        <f t="shared" si="6"/>
        <v>0</v>
      </c>
    </row>
    <row r="97" spans="2:21" ht="12.75">
      <c r="B97" s="6"/>
      <c r="C97" s="203" t="s">
        <v>93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05"/>
    </row>
    <row r="98" spans="2:21" ht="12.75">
      <c r="B98" s="6"/>
      <c r="C98" s="203" t="s">
        <v>94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05"/>
    </row>
    <row r="99" spans="2:21" ht="25.5">
      <c r="B99" s="6"/>
      <c r="C99" s="201" t="s">
        <v>91</v>
      </c>
      <c r="D99" s="26">
        <f aca="true" t="shared" si="7" ref="D99:U99">SUM(D100,D103)</f>
        <v>0</v>
      </c>
      <c r="E99" s="26">
        <f t="shared" si="7"/>
        <v>0</v>
      </c>
      <c r="F99" s="26">
        <f t="shared" si="7"/>
        <v>0</v>
      </c>
      <c r="G99" s="26">
        <f t="shared" si="7"/>
        <v>0</v>
      </c>
      <c r="H99" s="26">
        <f t="shared" si="7"/>
        <v>0</v>
      </c>
      <c r="I99" s="26">
        <f t="shared" si="7"/>
        <v>0</v>
      </c>
      <c r="J99" s="26">
        <f t="shared" si="7"/>
        <v>0</v>
      </c>
      <c r="K99" s="26">
        <f t="shared" si="7"/>
        <v>0</v>
      </c>
      <c r="L99" s="26">
        <f t="shared" si="7"/>
        <v>0</v>
      </c>
      <c r="M99" s="26">
        <f t="shared" si="7"/>
        <v>0</v>
      </c>
      <c r="N99" s="26">
        <f t="shared" si="7"/>
        <v>0</v>
      </c>
      <c r="O99" s="26">
        <f t="shared" si="7"/>
        <v>0</v>
      </c>
      <c r="P99" s="26">
        <f t="shared" si="7"/>
        <v>0</v>
      </c>
      <c r="Q99" s="26">
        <f t="shared" si="7"/>
        <v>0</v>
      </c>
      <c r="R99" s="26">
        <f t="shared" si="7"/>
        <v>0</v>
      </c>
      <c r="S99" s="26">
        <f t="shared" si="7"/>
        <v>0</v>
      </c>
      <c r="T99" s="26">
        <f t="shared" si="7"/>
        <v>0</v>
      </c>
      <c r="U99" s="202">
        <f t="shared" si="7"/>
        <v>0</v>
      </c>
    </row>
    <row r="100" spans="2:21" ht="12.75">
      <c r="B100" s="6"/>
      <c r="C100" s="203" t="s">
        <v>89</v>
      </c>
      <c r="D100" s="28">
        <f aca="true" t="shared" si="8" ref="D100:U100">D101*D102</f>
        <v>0</v>
      </c>
      <c r="E100" s="28">
        <f t="shared" si="8"/>
        <v>0</v>
      </c>
      <c r="F100" s="28">
        <f t="shared" si="8"/>
        <v>0</v>
      </c>
      <c r="G100" s="28">
        <f t="shared" si="8"/>
        <v>0</v>
      </c>
      <c r="H100" s="28">
        <f t="shared" si="8"/>
        <v>0</v>
      </c>
      <c r="I100" s="28">
        <f t="shared" si="8"/>
        <v>0</v>
      </c>
      <c r="J100" s="28">
        <f t="shared" si="8"/>
        <v>0</v>
      </c>
      <c r="K100" s="28">
        <f t="shared" si="8"/>
        <v>0</v>
      </c>
      <c r="L100" s="28">
        <f t="shared" si="8"/>
        <v>0</v>
      </c>
      <c r="M100" s="28">
        <f t="shared" si="8"/>
        <v>0</v>
      </c>
      <c r="N100" s="28">
        <f t="shared" si="8"/>
        <v>0</v>
      </c>
      <c r="O100" s="28">
        <f t="shared" si="8"/>
        <v>0</v>
      </c>
      <c r="P100" s="28">
        <f t="shared" si="8"/>
        <v>0</v>
      </c>
      <c r="Q100" s="28">
        <f t="shared" si="8"/>
        <v>0</v>
      </c>
      <c r="R100" s="28">
        <f t="shared" si="8"/>
        <v>0</v>
      </c>
      <c r="S100" s="28">
        <f t="shared" si="8"/>
        <v>0</v>
      </c>
      <c r="T100" s="28">
        <f t="shared" si="8"/>
        <v>0</v>
      </c>
      <c r="U100" s="204">
        <f t="shared" si="8"/>
        <v>0</v>
      </c>
    </row>
    <row r="101" spans="2:21" ht="12.75">
      <c r="B101" s="6"/>
      <c r="C101" s="203" t="s">
        <v>93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05"/>
    </row>
    <row r="102" spans="2:21" ht="12.75">
      <c r="B102" s="6"/>
      <c r="C102" s="203" t="s">
        <v>94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05"/>
    </row>
    <row r="103" spans="2:21" ht="12.75">
      <c r="B103" s="6"/>
      <c r="C103" s="203" t="s">
        <v>90</v>
      </c>
      <c r="D103" s="28">
        <f aca="true" t="shared" si="9" ref="D103:U103">D104*D105</f>
        <v>0</v>
      </c>
      <c r="E103" s="28">
        <f t="shared" si="9"/>
        <v>0</v>
      </c>
      <c r="F103" s="28">
        <f t="shared" si="9"/>
        <v>0</v>
      </c>
      <c r="G103" s="28">
        <f t="shared" si="9"/>
        <v>0</v>
      </c>
      <c r="H103" s="28">
        <f t="shared" si="9"/>
        <v>0</v>
      </c>
      <c r="I103" s="28">
        <f t="shared" si="9"/>
        <v>0</v>
      </c>
      <c r="J103" s="28">
        <f t="shared" si="9"/>
        <v>0</v>
      </c>
      <c r="K103" s="28">
        <f t="shared" si="9"/>
        <v>0</v>
      </c>
      <c r="L103" s="28">
        <f t="shared" si="9"/>
        <v>0</v>
      </c>
      <c r="M103" s="28">
        <f t="shared" si="9"/>
        <v>0</v>
      </c>
      <c r="N103" s="28">
        <f t="shared" si="9"/>
        <v>0</v>
      </c>
      <c r="O103" s="28">
        <f t="shared" si="9"/>
        <v>0</v>
      </c>
      <c r="P103" s="28">
        <f t="shared" si="9"/>
        <v>0</v>
      </c>
      <c r="Q103" s="28">
        <f t="shared" si="9"/>
        <v>0</v>
      </c>
      <c r="R103" s="28">
        <f t="shared" si="9"/>
        <v>0</v>
      </c>
      <c r="S103" s="28">
        <f t="shared" si="9"/>
        <v>0</v>
      </c>
      <c r="T103" s="28">
        <f t="shared" si="9"/>
        <v>0</v>
      </c>
      <c r="U103" s="204">
        <f t="shared" si="9"/>
        <v>0</v>
      </c>
    </row>
    <row r="104" spans="2:21" ht="12.75">
      <c r="B104" s="6"/>
      <c r="C104" s="203" t="s">
        <v>93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05"/>
    </row>
    <row r="105" spans="2:21" ht="12.75">
      <c r="B105" s="6"/>
      <c r="C105" s="203" t="s">
        <v>94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05"/>
    </row>
    <row r="106" spans="2:21" ht="25.5">
      <c r="B106" s="6"/>
      <c r="C106" s="201" t="s">
        <v>92</v>
      </c>
      <c r="D106" s="26">
        <f aca="true" t="shared" si="10" ref="D106:U106">SUM(D107:D108)</f>
        <v>0</v>
      </c>
      <c r="E106" s="26">
        <f t="shared" si="10"/>
        <v>0</v>
      </c>
      <c r="F106" s="26">
        <f t="shared" si="10"/>
        <v>0</v>
      </c>
      <c r="G106" s="26">
        <f t="shared" si="10"/>
        <v>0</v>
      </c>
      <c r="H106" s="26">
        <f t="shared" si="10"/>
        <v>0</v>
      </c>
      <c r="I106" s="26">
        <f t="shared" si="10"/>
        <v>0</v>
      </c>
      <c r="J106" s="26">
        <f t="shared" si="10"/>
        <v>0</v>
      </c>
      <c r="K106" s="26">
        <f t="shared" si="10"/>
        <v>0</v>
      </c>
      <c r="L106" s="26">
        <f t="shared" si="10"/>
        <v>0</v>
      </c>
      <c r="M106" s="26">
        <f t="shared" si="10"/>
        <v>0</v>
      </c>
      <c r="N106" s="26">
        <f t="shared" si="10"/>
        <v>0</v>
      </c>
      <c r="O106" s="26">
        <f t="shared" si="10"/>
        <v>0</v>
      </c>
      <c r="P106" s="26">
        <f t="shared" si="10"/>
        <v>0</v>
      </c>
      <c r="Q106" s="26">
        <f t="shared" si="10"/>
        <v>0</v>
      </c>
      <c r="R106" s="26">
        <f t="shared" si="10"/>
        <v>0</v>
      </c>
      <c r="S106" s="26">
        <f t="shared" si="10"/>
        <v>0</v>
      </c>
      <c r="T106" s="26">
        <f t="shared" si="10"/>
        <v>0</v>
      </c>
      <c r="U106" s="202">
        <f t="shared" si="10"/>
        <v>0</v>
      </c>
    </row>
    <row r="107" spans="2:21" ht="12.75">
      <c r="B107" s="6"/>
      <c r="C107" s="203" t="s">
        <v>89</v>
      </c>
      <c r="D107" s="28">
        <f aca="true" t="shared" si="11" ref="D107:U107">D93-D100</f>
        <v>0</v>
      </c>
      <c r="E107" s="28">
        <f t="shared" si="11"/>
        <v>0</v>
      </c>
      <c r="F107" s="28">
        <f t="shared" si="11"/>
        <v>0</v>
      </c>
      <c r="G107" s="28">
        <f t="shared" si="11"/>
        <v>0</v>
      </c>
      <c r="H107" s="28">
        <f t="shared" si="11"/>
        <v>0</v>
      </c>
      <c r="I107" s="28">
        <f t="shared" si="11"/>
        <v>0</v>
      </c>
      <c r="J107" s="28">
        <f t="shared" si="11"/>
        <v>0</v>
      </c>
      <c r="K107" s="28">
        <f t="shared" si="11"/>
        <v>0</v>
      </c>
      <c r="L107" s="28">
        <f t="shared" si="11"/>
        <v>0</v>
      </c>
      <c r="M107" s="28">
        <f t="shared" si="11"/>
        <v>0</v>
      </c>
      <c r="N107" s="28">
        <f t="shared" si="11"/>
        <v>0</v>
      </c>
      <c r="O107" s="28">
        <f t="shared" si="11"/>
        <v>0</v>
      </c>
      <c r="P107" s="28">
        <f t="shared" si="11"/>
        <v>0</v>
      </c>
      <c r="Q107" s="28">
        <f t="shared" si="11"/>
        <v>0</v>
      </c>
      <c r="R107" s="28">
        <f t="shared" si="11"/>
        <v>0</v>
      </c>
      <c r="S107" s="28">
        <f t="shared" si="11"/>
        <v>0</v>
      </c>
      <c r="T107" s="28">
        <f t="shared" si="11"/>
        <v>0</v>
      </c>
      <c r="U107" s="204">
        <f t="shared" si="11"/>
        <v>0</v>
      </c>
    </row>
    <row r="108" spans="2:21" ht="13.5" thickBot="1">
      <c r="B108" s="6"/>
      <c r="C108" s="206" t="s">
        <v>90</v>
      </c>
      <c r="D108" s="207">
        <f aca="true" t="shared" si="12" ref="D108:U108">D103-D96</f>
        <v>0</v>
      </c>
      <c r="E108" s="207">
        <f t="shared" si="12"/>
        <v>0</v>
      </c>
      <c r="F108" s="207">
        <f t="shared" si="12"/>
        <v>0</v>
      </c>
      <c r="G108" s="207">
        <f t="shared" si="12"/>
        <v>0</v>
      </c>
      <c r="H108" s="207">
        <f t="shared" si="12"/>
        <v>0</v>
      </c>
      <c r="I108" s="207">
        <f t="shared" si="12"/>
        <v>0</v>
      </c>
      <c r="J108" s="207">
        <f t="shared" si="12"/>
        <v>0</v>
      </c>
      <c r="K108" s="207">
        <f t="shared" si="12"/>
        <v>0</v>
      </c>
      <c r="L108" s="207">
        <f t="shared" si="12"/>
        <v>0</v>
      </c>
      <c r="M108" s="207">
        <f t="shared" si="12"/>
        <v>0</v>
      </c>
      <c r="N108" s="207">
        <f t="shared" si="12"/>
        <v>0</v>
      </c>
      <c r="O108" s="207">
        <f t="shared" si="12"/>
        <v>0</v>
      </c>
      <c r="P108" s="207">
        <f t="shared" si="12"/>
        <v>0</v>
      </c>
      <c r="Q108" s="207">
        <f t="shared" si="12"/>
        <v>0</v>
      </c>
      <c r="R108" s="207">
        <f t="shared" si="12"/>
        <v>0</v>
      </c>
      <c r="S108" s="207">
        <f t="shared" si="12"/>
        <v>0</v>
      </c>
      <c r="T108" s="207">
        <f t="shared" si="12"/>
        <v>0</v>
      </c>
      <c r="U108" s="208">
        <f t="shared" si="12"/>
        <v>0</v>
      </c>
    </row>
    <row r="109" spans="2:17" ht="13.5" thickBot="1"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21" ht="12.75">
      <c r="B110" s="8"/>
      <c r="C110" s="154" t="s">
        <v>152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</row>
    <row r="111" spans="2:21" ht="12.75">
      <c r="B111" s="6"/>
      <c r="C111" s="157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45"/>
      <c r="S111" s="45"/>
      <c r="T111" s="45"/>
      <c r="U111" s="159"/>
    </row>
    <row r="112" spans="2:21" ht="12.75">
      <c r="B112" s="6"/>
      <c r="C112" s="199"/>
      <c r="D112" s="24" t="s">
        <v>65</v>
      </c>
      <c r="E112" s="24" t="s">
        <v>66</v>
      </c>
      <c r="F112" s="24" t="s">
        <v>67</v>
      </c>
      <c r="G112" s="24" t="s">
        <v>281</v>
      </c>
      <c r="H112" s="24" t="s">
        <v>68</v>
      </c>
      <c r="I112" s="24" t="s">
        <v>69</v>
      </c>
      <c r="J112" s="24" t="s">
        <v>70</v>
      </c>
      <c r="K112" s="24" t="s">
        <v>71</v>
      </c>
      <c r="L112" s="24" t="s">
        <v>72</v>
      </c>
      <c r="M112" s="24" t="s">
        <v>73</v>
      </c>
      <c r="N112" s="24" t="s">
        <v>80</v>
      </c>
      <c r="O112" s="24" t="s">
        <v>81</v>
      </c>
      <c r="P112" s="24" t="s">
        <v>82</v>
      </c>
      <c r="Q112" s="24" t="s">
        <v>83</v>
      </c>
      <c r="R112" s="24" t="s">
        <v>84</v>
      </c>
      <c r="S112" s="24" t="s">
        <v>85</v>
      </c>
      <c r="T112" s="24" t="s">
        <v>86</v>
      </c>
      <c r="U112" s="200" t="s">
        <v>87</v>
      </c>
    </row>
    <row r="113" spans="2:21" ht="25.5">
      <c r="B113" s="6"/>
      <c r="C113" s="201" t="s">
        <v>126</v>
      </c>
      <c r="D113" s="26">
        <f aca="true" t="shared" si="13" ref="D113:U113">SUM(D114:D120)</f>
        <v>0</v>
      </c>
      <c r="E113" s="26">
        <f t="shared" si="13"/>
        <v>0</v>
      </c>
      <c r="F113" s="26">
        <f t="shared" si="13"/>
        <v>0</v>
      </c>
      <c r="G113" s="26">
        <f t="shared" si="13"/>
        <v>0</v>
      </c>
      <c r="H113" s="26">
        <f t="shared" si="13"/>
        <v>0</v>
      </c>
      <c r="I113" s="26">
        <f t="shared" si="13"/>
        <v>0</v>
      </c>
      <c r="J113" s="26">
        <f t="shared" si="13"/>
        <v>0</v>
      </c>
      <c r="K113" s="26">
        <f t="shared" si="13"/>
        <v>0</v>
      </c>
      <c r="L113" s="26">
        <f t="shared" si="13"/>
        <v>0</v>
      </c>
      <c r="M113" s="26">
        <f t="shared" si="13"/>
        <v>0</v>
      </c>
      <c r="N113" s="26">
        <f t="shared" si="13"/>
        <v>0</v>
      </c>
      <c r="O113" s="26">
        <f t="shared" si="13"/>
        <v>0</v>
      </c>
      <c r="P113" s="26">
        <f t="shared" si="13"/>
        <v>0</v>
      </c>
      <c r="Q113" s="26">
        <f t="shared" si="13"/>
        <v>0</v>
      </c>
      <c r="R113" s="26">
        <f t="shared" si="13"/>
        <v>0</v>
      </c>
      <c r="S113" s="26">
        <f t="shared" si="13"/>
        <v>0</v>
      </c>
      <c r="T113" s="26">
        <f t="shared" si="13"/>
        <v>0</v>
      </c>
      <c r="U113" s="202">
        <f t="shared" si="13"/>
        <v>0</v>
      </c>
    </row>
    <row r="114" spans="2:21" ht="12.75">
      <c r="B114" s="6"/>
      <c r="C114" s="203" t="s">
        <v>127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09"/>
    </row>
    <row r="115" spans="2:21" ht="12.75">
      <c r="B115" s="6"/>
      <c r="C115" s="203" t="s">
        <v>128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09"/>
    </row>
    <row r="116" spans="2:21" ht="12.75">
      <c r="B116" s="6"/>
      <c r="C116" s="203" t="s">
        <v>129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09"/>
    </row>
    <row r="117" spans="2:21" ht="12.75">
      <c r="B117" s="6"/>
      <c r="C117" s="203" t="s">
        <v>130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209"/>
    </row>
    <row r="118" spans="2:21" ht="12.75">
      <c r="B118" s="6"/>
      <c r="C118" s="203" t="s">
        <v>131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09"/>
    </row>
    <row r="119" spans="2:21" ht="25.5">
      <c r="B119" s="6"/>
      <c r="C119" s="203" t="s">
        <v>132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09"/>
    </row>
    <row r="120" spans="2:21" ht="12.75">
      <c r="B120" s="6"/>
      <c r="C120" s="203" t="s">
        <v>135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09"/>
    </row>
    <row r="121" spans="2:21" ht="25.5">
      <c r="B121" s="6"/>
      <c r="C121" s="201" t="s">
        <v>133</v>
      </c>
      <c r="D121" s="26">
        <f aca="true" t="shared" si="14" ref="D121:U121">SUM(D122:D128)</f>
        <v>0</v>
      </c>
      <c r="E121" s="26">
        <f t="shared" si="14"/>
        <v>0</v>
      </c>
      <c r="F121" s="26">
        <f t="shared" si="14"/>
        <v>0</v>
      </c>
      <c r="G121" s="26">
        <f t="shared" si="14"/>
        <v>0</v>
      </c>
      <c r="H121" s="26">
        <f t="shared" si="14"/>
        <v>0</v>
      </c>
      <c r="I121" s="26">
        <f t="shared" si="14"/>
        <v>0</v>
      </c>
      <c r="J121" s="26">
        <f t="shared" si="14"/>
        <v>0</v>
      </c>
      <c r="K121" s="26">
        <f t="shared" si="14"/>
        <v>0</v>
      </c>
      <c r="L121" s="26">
        <f t="shared" si="14"/>
        <v>0</v>
      </c>
      <c r="M121" s="26">
        <f t="shared" si="14"/>
        <v>0</v>
      </c>
      <c r="N121" s="26">
        <f t="shared" si="14"/>
        <v>0</v>
      </c>
      <c r="O121" s="26">
        <f t="shared" si="14"/>
        <v>0</v>
      </c>
      <c r="P121" s="26">
        <f t="shared" si="14"/>
        <v>0</v>
      </c>
      <c r="Q121" s="26">
        <f t="shared" si="14"/>
        <v>0</v>
      </c>
      <c r="R121" s="26">
        <f t="shared" si="14"/>
        <v>0</v>
      </c>
      <c r="S121" s="26">
        <f t="shared" si="14"/>
        <v>0</v>
      </c>
      <c r="T121" s="26">
        <f t="shared" si="14"/>
        <v>0</v>
      </c>
      <c r="U121" s="202">
        <f t="shared" si="14"/>
        <v>0</v>
      </c>
    </row>
    <row r="122" spans="2:21" ht="12.75">
      <c r="B122" s="6"/>
      <c r="C122" s="203" t="s">
        <v>127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09"/>
    </row>
    <row r="123" spans="2:21" ht="12.75">
      <c r="B123" s="6"/>
      <c r="C123" s="203" t="s">
        <v>128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09"/>
    </row>
    <row r="124" spans="2:21" ht="12.75">
      <c r="B124" s="6"/>
      <c r="C124" s="203" t="s">
        <v>129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09"/>
    </row>
    <row r="125" spans="2:21" ht="12.75">
      <c r="B125" s="6"/>
      <c r="C125" s="203" t="s">
        <v>130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09"/>
    </row>
    <row r="126" spans="2:21" ht="12.75">
      <c r="B126" s="6"/>
      <c r="C126" s="203" t="s">
        <v>131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09"/>
    </row>
    <row r="127" spans="2:21" ht="25.5">
      <c r="B127" s="6"/>
      <c r="C127" s="203" t="s">
        <v>132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09"/>
    </row>
    <row r="128" spans="2:21" ht="12.75">
      <c r="B128" s="6"/>
      <c r="C128" s="203" t="s">
        <v>135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09"/>
    </row>
    <row r="129" spans="2:21" ht="25.5">
      <c r="B129" s="6"/>
      <c r="C129" s="201" t="s">
        <v>134</v>
      </c>
      <c r="D129" s="26">
        <f aca="true" t="shared" si="15" ref="D129:U129">SUM(D130:D136)</f>
        <v>0</v>
      </c>
      <c r="E129" s="26">
        <f t="shared" si="15"/>
        <v>0</v>
      </c>
      <c r="F129" s="26">
        <f t="shared" si="15"/>
        <v>0</v>
      </c>
      <c r="G129" s="26">
        <f t="shared" si="15"/>
        <v>0</v>
      </c>
      <c r="H129" s="26">
        <f t="shared" si="15"/>
        <v>0</v>
      </c>
      <c r="I129" s="26">
        <f t="shared" si="15"/>
        <v>0</v>
      </c>
      <c r="J129" s="26">
        <f t="shared" si="15"/>
        <v>0</v>
      </c>
      <c r="K129" s="26">
        <f t="shared" si="15"/>
        <v>0</v>
      </c>
      <c r="L129" s="26">
        <f t="shared" si="15"/>
        <v>0</v>
      </c>
      <c r="M129" s="26">
        <f t="shared" si="15"/>
        <v>0</v>
      </c>
      <c r="N129" s="26">
        <f t="shared" si="15"/>
        <v>0</v>
      </c>
      <c r="O129" s="26">
        <f t="shared" si="15"/>
        <v>0</v>
      </c>
      <c r="P129" s="26">
        <f t="shared" si="15"/>
        <v>0</v>
      </c>
      <c r="Q129" s="26">
        <f t="shared" si="15"/>
        <v>0</v>
      </c>
      <c r="R129" s="26">
        <f t="shared" si="15"/>
        <v>0</v>
      </c>
      <c r="S129" s="26">
        <f t="shared" si="15"/>
        <v>0</v>
      </c>
      <c r="T129" s="26">
        <f t="shared" si="15"/>
        <v>0</v>
      </c>
      <c r="U129" s="202">
        <f t="shared" si="15"/>
        <v>0</v>
      </c>
    </row>
    <row r="130" spans="2:21" ht="12.75">
      <c r="B130" s="6"/>
      <c r="C130" s="203" t="s">
        <v>127</v>
      </c>
      <c r="D130" s="30">
        <f aca="true" t="shared" si="16" ref="D130:D136">D122-D114</f>
        <v>0</v>
      </c>
      <c r="E130" s="30">
        <f aca="true" t="shared" si="17" ref="E130:U130">E122-E114</f>
        <v>0</v>
      </c>
      <c r="F130" s="30">
        <f t="shared" si="17"/>
        <v>0</v>
      </c>
      <c r="G130" s="30">
        <f t="shared" si="17"/>
        <v>0</v>
      </c>
      <c r="H130" s="30">
        <f t="shared" si="17"/>
        <v>0</v>
      </c>
      <c r="I130" s="30">
        <f t="shared" si="17"/>
        <v>0</v>
      </c>
      <c r="J130" s="30">
        <f t="shared" si="17"/>
        <v>0</v>
      </c>
      <c r="K130" s="30">
        <f t="shared" si="17"/>
        <v>0</v>
      </c>
      <c r="L130" s="30">
        <f t="shared" si="17"/>
        <v>0</v>
      </c>
      <c r="M130" s="30">
        <f t="shared" si="17"/>
        <v>0</v>
      </c>
      <c r="N130" s="30">
        <f t="shared" si="17"/>
        <v>0</v>
      </c>
      <c r="O130" s="30">
        <f t="shared" si="17"/>
        <v>0</v>
      </c>
      <c r="P130" s="30">
        <f t="shared" si="17"/>
        <v>0</v>
      </c>
      <c r="Q130" s="30">
        <f t="shared" si="17"/>
        <v>0</v>
      </c>
      <c r="R130" s="30">
        <f t="shared" si="17"/>
        <v>0</v>
      </c>
      <c r="S130" s="30">
        <f t="shared" si="17"/>
        <v>0</v>
      </c>
      <c r="T130" s="30">
        <f t="shared" si="17"/>
        <v>0</v>
      </c>
      <c r="U130" s="210">
        <f t="shared" si="17"/>
        <v>0</v>
      </c>
    </row>
    <row r="131" spans="2:21" ht="12.75">
      <c r="B131" s="6"/>
      <c r="C131" s="203" t="s">
        <v>128</v>
      </c>
      <c r="D131" s="30">
        <f t="shared" si="16"/>
        <v>0</v>
      </c>
      <c r="E131" s="30">
        <f aca="true" t="shared" si="18" ref="E131:U131">E123-E115</f>
        <v>0</v>
      </c>
      <c r="F131" s="30">
        <f t="shared" si="18"/>
        <v>0</v>
      </c>
      <c r="G131" s="30">
        <f t="shared" si="18"/>
        <v>0</v>
      </c>
      <c r="H131" s="30">
        <f t="shared" si="18"/>
        <v>0</v>
      </c>
      <c r="I131" s="30">
        <f t="shared" si="18"/>
        <v>0</v>
      </c>
      <c r="J131" s="30">
        <f t="shared" si="18"/>
        <v>0</v>
      </c>
      <c r="K131" s="30">
        <f t="shared" si="18"/>
        <v>0</v>
      </c>
      <c r="L131" s="30">
        <f t="shared" si="18"/>
        <v>0</v>
      </c>
      <c r="M131" s="30">
        <f t="shared" si="18"/>
        <v>0</v>
      </c>
      <c r="N131" s="30">
        <f t="shared" si="18"/>
        <v>0</v>
      </c>
      <c r="O131" s="30">
        <f t="shared" si="18"/>
        <v>0</v>
      </c>
      <c r="P131" s="30">
        <f t="shared" si="18"/>
        <v>0</v>
      </c>
      <c r="Q131" s="30">
        <f t="shared" si="18"/>
        <v>0</v>
      </c>
      <c r="R131" s="30">
        <f t="shared" si="18"/>
        <v>0</v>
      </c>
      <c r="S131" s="30">
        <f t="shared" si="18"/>
        <v>0</v>
      </c>
      <c r="T131" s="30">
        <f t="shared" si="18"/>
        <v>0</v>
      </c>
      <c r="U131" s="210">
        <f t="shared" si="18"/>
        <v>0</v>
      </c>
    </row>
    <row r="132" spans="2:21" ht="12.75">
      <c r="B132" s="6"/>
      <c r="C132" s="203" t="s">
        <v>129</v>
      </c>
      <c r="D132" s="30">
        <f t="shared" si="16"/>
        <v>0</v>
      </c>
      <c r="E132" s="30">
        <f aca="true" t="shared" si="19" ref="E132:U132">E124-E116</f>
        <v>0</v>
      </c>
      <c r="F132" s="30">
        <f t="shared" si="19"/>
        <v>0</v>
      </c>
      <c r="G132" s="30">
        <f t="shared" si="19"/>
        <v>0</v>
      </c>
      <c r="H132" s="30">
        <f t="shared" si="19"/>
        <v>0</v>
      </c>
      <c r="I132" s="30">
        <f t="shared" si="19"/>
        <v>0</v>
      </c>
      <c r="J132" s="30">
        <f t="shared" si="19"/>
        <v>0</v>
      </c>
      <c r="K132" s="30">
        <f t="shared" si="19"/>
        <v>0</v>
      </c>
      <c r="L132" s="30">
        <f t="shared" si="19"/>
        <v>0</v>
      </c>
      <c r="M132" s="30">
        <f t="shared" si="19"/>
        <v>0</v>
      </c>
      <c r="N132" s="30">
        <f t="shared" si="19"/>
        <v>0</v>
      </c>
      <c r="O132" s="30">
        <f t="shared" si="19"/>
        <v>0</v>
      </c>
      <c r="P132" s="30">
        <f t="shared" si="19"/>
        <v>0</v>
      </c>
      <c r="Q132" s="30">
        <f t="shared" si="19"/>
        <v>0</v>
      </c>
      <c r="R132" s="30">
        <f t="shared" si="19"/>
        <v>0</v>
      </c>
      <c r="S132" s="30">
        <f t="shared" si="19"/>
        <v>0</v>
      </c>
      <c r="T132" s="30">
        <f t="shared" si="19"/>
        <v>0</v>
      </c>
      <c r="U132" s="210">
        <f t="shared" si="19"/>
        <v>0</v>
      </c>
    </row>
    <row r="133" spans="2:21" ht="12.75">
      <c r="B133" s="6"/>
      <c r="C133" s="203" t="s">
        <v>130</v>
      </c>
      <c r="D133" s="30">
        <f t="shared" si="16"/>
        <v>0</v>
      </c>
      <c r="E133" s="30">
        <f aca="true" t="shared" si="20" ref="E133:U133">E125-E117</f>
        <v>0</v>
      </c>
      <c r="F133" s="30">
        <f t="shared" si="20"/>
        <v>0</v>
      </c>
      <c r="G133" s="30">
        <f t="shared" si="20"/>
        <v>0</v>
      </c>
      <c r="H133" s="30">
        <f t="shared" si="20"/>
        <v>0</v>
      </c>
      <c r="I133" s="30">
        <f t="shared" si="20"/>
        <v>0</v>
      </c>
      <c r="J133" s="30">
        <f t="shared" si="20"/>
        <v>0</v>
      </c>
      <c r="K133" s="30">
        <f t="shared" si="20"/>
        <v>0</v>
      </c>
      <c r="L133" s="30">
        <f t="shared" si="20"/>
        <v>0</v>
      </c>
      <c r="M133" s="30">
        <f t="shared" si="20"/>
        <v>0</v>
      </c>
      <c r="N133" s="30">
        <f t="shared" si="20"/>
        <v>0</v>
      </c>
      <c r="O133" s="30">
        <f t="shared" si="20"/>
        <v>0</v>
      </c>
      <c r="P133" s="30">
        <f t="shared" si="20"/>
        <v>0</v>
      </c>
      <c r="Q133" s="30">
        <f t="shared" si="20"/>
        <v>0</v>
      </c>
      <c r="R133" s="30">
        <f t="shared" si="20"/>
        <v>0</v>
      </c>
      <c r="S133" s="30">
        <f t="shared" si="20"/>
        <v>0</v>
      </c>
      <c r="T133" s="30">
        <f t="shared" si="20"/>
        <v>0</v>
      </c>
      <c r="U133" s="210">
        <f t="shared" si="20"/>
        <v>0</v>
      </c>
    </row>
    <row r="134" spans="2:21" ht="12.75">
      <c r="B134" s="6"/>
      <c r="C134" s="203" t="s">
        <v>131</v>
      </c>
      <c r="D134" s="30">
        <f t="shared" si="16"/>
        <v>0</v>
      </c>
      <c r="E134" s="30">
        <f aca="true" t="shared" si="21" ref="E134:U134">E126-E118</f>
        <v>0</v>
      </c>
      <c r="F134" s="30">
        <f t="shared" si="21"/>
        <v>0</v>
      </c>
      <c r="G134" s="30">
        <f t="shared" si="21"/>
        <v>0</v>
      </c>
      <c r="H134" s="30">
        <f t="shared" si="21"/>
        <v>0</v>
      </c>
      <c r="I134" s="30">
        <f t="shared" si="21"/>
        <v>0</v>
      </c>
      <c r="J134" s="30">
        <f t="shared" si="21"/>
        <v>0</v>
      </c>
      <c r="K134" s="30">
        <f t="shared" si="21"/>
        <v>0</v>
      </c>
      <c r="L134" s="30">
        <f t="shared" si="21"/>
        <v>0</v>
      </c>
      <c r="M134" s="30">
        <f t="shared" si="21"/>
        <v>0</v>
      </c>
      <c r="N134" s="30">
        <f t="shared" si="21"/>
        <v>0</v>
      </c>
      <c r="O134" s="30">
        <f t="shared" si="21"/>
        <v>0</v>
      </c>
      <c r="P134" s="30">
        <f t="shared" si="21"/>
        <v>0</v>
      </c>
      <c r="Q134" s="30">
        <f t="shared" si="21"/>
        <v>0</v>
      </c>
      <c r="R134" s="30">
        <f t="shared" si="21"/>
        <v>0</v>
      </c>
      <c r="S134" s="30">
        <f t="shared" si="21"/>
        <v>0</v>
      </c>
      <c r="T134" s="30">
        <f t="shared" si="21"/>
        <v>0</v>
      </c>
      <c r="U134" s="210">
        <f t="shared" si="21"/>
        <v>0</v>
      </c>
    </row>
    <row r="135" spans="2:21" ht="25.5">
      <c r="B135" s="6"/>
      <c r="C135" s="203" t="s">
        <v>132</v>
      </c>
      <c r="D135" s="30">
        <f t="shared" si="16"/>
        <v>0</v>
      </c>
      <c r="E135" s="30">
        <f aca="true" t="shared" si="22" ref="E135:U135">E127-E119</f>
        <v>0</v>
      </c>
      <c r="F135" s="30">
        <f t="shared" si="22"/>
        <v>0</v>
      </c>
      <c r="G135" s="30">
        <f t="shared" si="22"/>
        <v>0</v>
      </c>
      <c r="H135" s="30">
        <f t="shared" si="22"/>
        <v>0</v>
      </c>
      <c r="I135" s="30">
        <f t="shared" si="22"/>
        <v>0</v>
      </c>
      <c r="J135" s="30">
        <f t="shared" si="22"/>
        <v>0</v>
      </c>
      <c r="K135" s="30">
        <f t="shared" si="22"/>
        <v>0</v>
      </c>
      <c r="L135" s="30">
        <f t="shared" si="22"/>
        <v>0</v>
      </c>
      <c r="M135" s="30">
        <f t="shared" si="22"/>
        <v>0</v>
      </c>
      <c r="N135" s="30">
        <f t="shared" si="22"/>
        <v>0</v>
      </c>
      <c r="O135" s="30">
        <f t="shared" si="22"/>
        <v>0</v>
      </c>
      <c r="P135" s="30">
        <f t="shared" si="22"/>
        <v>0</v>
      </c>
      <c r="Q135" s="30">
        <f t="shared" si="22"/>
        <v>0</v>
      </c>
      <c r="R135" s="30">
        <f t="shared" si="22"/>
        <v>0</v>
      </c>
      <c r="S135" s="30">
        <f t="shared" si="22"/>
        <v>0</v>
      </c>
      <c r="T135" s="30">
        <f t="shared" si="22"/>
        <v>0</v>
      </c>
      <c r="U135" s="210">
        <f t="shared" si="22"/>
        <v>0</v>
      </c>
    </row>
    <row r="136" spans="2:21" ht="13.5" thickBot="1">
      <c r="B136" s="6"/>
      <c r="C136" s="211" t="s">
        <v>135</v>
      </c>
      <c r="D136" s="212">
        <f t="shared" si="16"/>
        <v>0</v>
      </c>
      <c r="E136" s="212">
        <f aca="true" t="shared" si="23" ref="E136:U136">E128-E120</f>
        <v>0</v>
      </c>
      <c r="F136" s="212">
        <f t="shared" si="23"/>
        <v>0</v>
      </c>
      <c r="G136" s="212">
        <f t="shared" si="23"/>
        <v>0</v>
      </c>
      <c r="H136" s="212">
        <f t="shared" si="23"/>
        <v>0</v>
      </c>
      <c r="I136" s="212">
        <f t="shared" si="23"/>
        <v>0</v>
      </c>
      <c r="J136" s="212">
        <f t="shared" si="23"/>
        <v>0</v>
      </c>
      <c r="K136" s="212">
        <f t="shared" si="23"/>
        <v>0</v>
      </c>
      <c r="L136" s="212">
        <f t="shared" si="23"/>
        <v>0</v>
      </c>
      <c r="M136" s="212">
        <f t="shared" si="23"/>
        <v>0</v>
      </c>
      <c r="N136" s="212">
        <f t="shared" si="23"/>
        <v>0</v>
      </c>
      <c r="O136" s="212">
        <f t="shared" si="23"/>
        <v>0</v>
      </c>
      <c r="P136" s="212">
        <f t="shared" si="23"/>
        <v>0</v>
      </c>
      <c r="Q136" s="212">
        <f t="shared" si="23"/>
        <v>0</v>
      </c>
      <c r="R136" s="212">
        <f t="shared" si="23"/>
        <v>0</v>
      </c>
      <c r="S136" s="212">
        <f t="shared" si="23"/>
        <v>0</v>
      </c>
      <c r="T136" s="212">
        <f t="shared" si="23"/>
        <v>0</v>
      </c>
      <c r="U136" s="213">
        <f t="shared" si="23"/>
        <v>0</v>
      </c>
    </row>
    <row r="137" spans="2:18" ht="12.75"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ht="12.75">
      <c r="B138" s="6"/>
      <c r="C138" s="10" t="s">
        <v>153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ht="12.75">
      <c r="B139" s="6"/>
      <c r="C139" s="1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21" ht="12.75">
      <c r="B140" s="6"/>
      <c r="C140" s="23"/>
      <c r="D140" s="24" t="s">
        <v>65</v>
      </c>
      <c r="E140" s="24" t="s">
        <v>66</v>
      </c>
      <c r="F140" s="24" t="s">
        <v>67</v>
      </c>
      <c r="G140" s="24" t="s">
        <v>281</v>
      </c>
      <c r="H140" s="24" t="s">
        <v>68</v>
      </c>
      <c r="I140" s="24" t="s">
        <v>69</v>
      </c>
      <c r="J140" s="24" t="s">
        <v>70</v>
      </c>
      <c r="K140" s="24" t="s">
        <v>71</v>
      </c>
      <c r="L140" s="24" t="s">
        <v>72</v>
      </c>
      <c r="M140" s="24" t="s">
        <v>73</v>
      </c>
      <c r="N140" s="24" t="s">
        <v>80</v>
      </c>
      <c r="O140" s="24" t="s">
        <v>81</v>
      </c>
      <c r="P140" s="24" t="s">
        <v>82</v>
      </c>
      <c r="Q140" s="24" t="s">
        <v>83</v>
      </c>
      <c r="R140" s="24" t="s">
        <v>84</v>
      </c>
      <c r="S140" s="24" t="s">
        <v>85</v>
      </c>
      <c r="T140" s="24" t="s">
        <v>86</v>
      </c>
      <c r="U140" s="24" t="s">
        <v>87</v>
      </c>
    </row>
    <row r="141" spans="2:21" ht="25.5">
      <c r="B141" s="6"/>
      <c r="C141" s="25" t="s">
        <v>126</v>
      </c>
      <c r="D141" s="26">
        <f aca="true" t="shared" si="24" ref="D141:U141">SUM(D143:D145)</f>
        <v>0</v>
      </c>
      <c r="E141" s="26">
        <f t="shared" si="24"/>
        <v>0</v>
      </c>
      <c r="F141" s="26">
        <f t="shared" si="24"/>
        <v>0</v>
      </c>
      <c r="G141" s="26">
        <f t="shared" si="24"/>
        <v>0</v>
      </c>
      <c r="H141" s="26">
        <f t="shared" si="24"/>
        <v>0</v>
      </c>
      <c r="I141" s="26">
        <f t="shared" si="24"/>
        <v>0</v>
      </c>
      <c r="J141" s="26">
        <f t="shared" si="24"/>
        <v>0</v>
      </c>
      <c r="K141" s="26">
        <f t="shared" si="24"/>
        <v>0</v>
      </c>
      <c r="L141" s="26">
        <f t="shared" si="24"/>
        <v>0</v>
      </c>
      <c r="M141" s="26">
        <f t="shared" si="24"/>
        <v>0</v>
      </c>
      <c r="N141" s="26">
        <f t="shared" si="24"/>
        <v>0</v>
      </c>
      <c r="O141" s="26">
        <f t="shared" si="24"/>
        <v>0</v>
      </c>
      <c r="P141" s="26">
        <f t="shared" si="24"/>
        <v>0</v>
      </c>
      <c r="Q141" s="26">
        <f t="shared" si="24"/>
        <v>0</v>
      </c>
      <c r="R141" s="26">
        <f t="shared" si="24"/>
        <v>0</v>
      </c>
      <c r="S141" s="26">
        <f t="shared" si="24"/>
        <v>0</v>
      </c>
      <c r="T141" s="26">
        <f t="shared" si="24"/>
        <v>0</v>
      </c>
      <c r="U141" s="26">
        <f t="shared" si="24"/>
        <v>0</v>
      </c>
    </row>
    <row r="142" spans="2:21" ht="12.75">
      <c r="B142" s="6"/>
      <c r="C142" s="25" t="s">
        <v>143</v>
      </c>
      <c r="D142" s="26">
        <f aca="true" t="shared" si="25" ref="D142:U142">D143+D144-D145</f>
        <v>0</v>
      </c>
      <c r="E142" s="26">
        <f t="shared" si="25"/>
        <v>0</v>
      </c>
      <c r="F142" s="26">
        <f t="shared" si="25"/>
        <v>0</v>
      </c>
      <c r="G142" s="26">
        <f t="shared" si="25"/>
        <v>0</v>
      </c>
      <c r="H142" s="26">
        <f t="shared" si="25"/>
        <v>0</v>
      </c>
      <c r="I142" s="26">
        <f t="shared" si="25"/>
        <v>0</v>
      </c>
      <c r="J142" s="26">
        <f t="shared" si="25"/>
        <v>0</v>
      </c>
      <c r="K142" s="26">
        <f t="shared" si="25"/>
        <v>0</v>
      </c>
      <c r="L142" s="26">
        <f t="shared" si="25"/>
        <v>0</v>
      </c>
      <c r="M142" s="26">
        <f t="shared" si="25"/>
        <v>0</v>
      </c>
      <c r="N142" s="26">
        <f t="shared" si="25"/>
        <v>0</v>
      </c>
      <c r="O142" s="26">
        <f t="shared" si="25"/>
        <v>0</v>
      </c>
      <c r="P142" s="26">
        <f t="shared" si="25"/>
        <v>0</v>
      </c>
      <c r="Q142" s="26">
        <f t="shared" si="25"/>
        <v>0</v>
      </c>
      <c r="R142" s="26">
        <f t="shared" si="25"/>
        <v>0</v>
      </c>
      <c r="S142" s="26">
        <f t="shared" si="25"/>
        <v>0</v>
      </c>
      <c r="T142" s="26">
        <f t="shared" si="25"/>
        <v>0</v>
      </c>
      <c r="U142" s="26">
        <f t="shared" si="25"/>
        <v>0</v>
      </c>
    </row>
    <row r="143" spans="2:21" ht="25.5" customHeight="1">
      <c r="B143" s="6"/>
      <c r="C143" s="27" t="s">
        <v>139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2:21" ht="25.5" customHeight="1">
      <c r="B144" s="6"/>
      <c r="C144" s="27" t="s">
        <v>140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2:21" ht="25.5" customHeight="1">
      <c r="B145" s="6"/>
      <c r="C145" s="27" t="s">
        <v>141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2:21" ht="25.5">
      <c r="B146" s="6"/>
      <c r="C146" s="25" t="s">
        <v>133</v>
      </c>
      <c r="D146" s="26">
        <f aca="true" t="shared" si="26" ref="D146:U146">SUM(D148:D150)</f>
        <v>0</v>
      </c>
      <c r="E146" s="26">
        <f t="shared" si="26"/>
        <v>0</v>
      </c>
      <c r="F146" s="26">
        <f t="shared" si="26"/>
        <v>0</v>
      </c>
      <c r="G146" s="26">
        <f t="shared" si="26"/>
        <v>0</v>
      </c>
      <c r="H146" s="26">
        <f t="shared" si="26"/>
        <v>0</v>
      </c>
      <c r="I146" s="26">
        <f t="shared" si="26"/>
        <v>0</v>
      </c>
      <c r="J146" s="26">
        <f t="shared" si="26"/>
        <v>0</v>
      </c>
      <c r="K146" s="26">
        <f t="shared" si="26"/>
        <v>0</v>
      </c>
      <c r="L146" s="26">
        <f t="shared" si="26"/>
        <v>0</v>
      </c>
      <c r="M146" s="26">
        <f t="shared" si="26"/>
        <v>0</v>
      </c>
      <c r="N146" s="26">
        <f t="shared" si="26"/>
        <v>0</v>
      </c>
      <c r="O146" s="26">
        <f t="shared" si="26"/>
        <v>0</v>
      </c>
      <c r="P146" s="26">
        <f t="shared" si="26"/>
        <v>0</v>
      </c>
      <c r="Q146" s="26">
        <f t="shared" si="26"/>
        <v>0</v>
      </c>
      <c r="R146" s="26">
        <f t="shared" si="26"/>
        <v>0</v>
      </c>
      <c r="S146" s="26">
        <f t="shared" si="26"/>
        <v>0</v>
      </c>
      <c r="T146" s="26">
        <f t="shared" si="26"/>
        <v>0</v>
      </c>
      <c r="U146" s="26">
        <f t="shared" si="26"/>
        <v>0</v>
      </c>
    </row>
    <row r="147" spans="2:21" ht="12.75">
      <c r="B147" s="6"/>
      <c r="C147" s="25" t="s">
        <v>143</v>
      </c>
      <c r="D147" s="26">
        <f aca="true" t="shared" si="27" ref="D147:U147">D148+D149-D150</f>
        <v>0</v>
      </c>
      <c r="E147" s="26">
        <f t="shared" si="27"/>
        <v>0</v>
      </c>
      <c r="F147" s="26">
        <f t="shared" si="27"/>
        <v>0</v>
      </c>
      <c r="G147" s="26">
        <f t="shared" si="27"/>
        <v>0</v>
      </c>
      <c r="H147" s="26">
        <f t="shared" si="27"/>
        <v>0</v>
      </c>
      <c r="I147" s="26">
        <f t="shared" si="27"/>
        <v>0</v>
      </c>
      <c r="J147" s="26">
        <f t="shared" si="27"/>
        <v>0</v>
      </c>
      <c r="K147" s="26">
        <f t="shared" si="27"/>
        <v>0</v>
      </c>
      <c r="L147" s="26">
        <f t="shared" si="27"/>
        <v>0</v>
      </c>
      <c r="M147" s="26">
        <f t="shared" si="27"/>
        <v>0</v>
      </c>
      <c r="N147" s="26">
        <f t="shared" si="27"/>
        <v>0</v>
      </c>
      <c r="O147" s="26">
        <f t="shared" si="27"/>
        <v>0</v>
      </c>
      <c r="P147" s="26">
        <f t="shared" si="27"/>
        <v>0</v>
      </c>
      <c r="Q147" s="26">
        <f t="shared" si="27"/>
        <v>0</v>
      </c>
      <c r="R147" s="26">
        <f t="shared" si="27"/>
        <v>0</v>
      </c>
      <c r="S147" s="26">
        <f t="shared" si="27"/>
        <v>0</v>
      </c>
      <c r="T147" s="26">
        <f t="shared" si="27"/>
        <v>0</v>
      </c>
      <c r="U147" s="26">
        <f t="shared" si="27"/>
        <v>0</v>
      </c>
    </row>
    <row r="148" spans="2:21" ht="25.5" customHeight="1">
      <c r="B148" s="6"/>
      <c r="C148" s="27" t="s">
        <v>139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2:21" ht="25.5" customHeight="1">
      <c r="B149" s="6"/>
      <c r="C149" s="27" t="s">
        <v>140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2:21" ht="25.5" customHeight="1">
      <c r="B150" s="6"/>
      <c r="C150" s="27" t="s">
        <v>141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2:21" ht="25.5">
      <c r="B151" s="6"/>
      <c r="C151" s="25" t="s">
        <v>134</v>
      </c>
      <c r="D151" s="26">
        <f aca="true" t="shared" si="28" ref="D151:U151">SUM(D153:D155)</f>
        <v>0</v>
      </c>
      <c r="E151" s="26">
        <f t="shared" si="28"/>
        <v>0</v>
      </c>
      <c r="F151" s="26">
        <f t="shared" si="28"/>
        <v>0</v>
      </c>
      <c r="G151" s="26">
        <f t="shared" si="28"/>
        <v>0</v>
      </c>
      <c r="H151" s="26">
        <f t="shared" si="28"/>
        <v>0</v>
      </c>
      <c r="I151" s="26">
        <f t="shared" si="28"/>
        <v>0</v>
      </c>
      <c r="J151" s="26">
        <f t="shared" si="28"/>
        <v>0</v>
      </c>
      <c r="K151" s="26">
        <f t="shared" si="28"/>
        <v>0</v>
      </c>
      <c r="L151" s="26">
        <f t="shared" si="28"/>
        <v>0</v>
      </c>
      <c r="M151" s="26">
        <f t="shared" si="28"/>
        <v>0</v>
      </c>
      <c r="N151" s="26">
        <f t="shared" si="28"/>
        <v>0</v>
      </c>
      <c r="O151" s="26">
        <f t="shared" si="28"/>
        <v>0</v>
      </c>
      <c r="P151" s="26">
        <f t="shared" si="28"/>
        <v>0</v>
      </c>
      <c r="Q151" s="26">
        <f t="shared" si="28"/>
        <v>0</v>
      </c>
      <c r="R151" s="26">
        <f t="shared" si="28"/>
        <v>0</v>
      </c>
      <c r="S151" s="26">
        <f t="shared" si="28"/>
        <v>0</v>
      </c>
      <c r="T151" s="26">
        <f t="shared" si="28"/>
        <v>0</v>
      </c>
      <c r="U151" s="26">
        <f t="shared" si="28"/>
        <v>0</v>
      </c>
    </row>
    <row r="152" spans="2:21" ht="12.75">
      <c r="B152" s="6"/>
      <c r="C152" s="25" t="s">
        <v>143</v>
      </c>
      <c r="D152" s="26">
        <f aca="true" t="shared" si="29" ref="D152:U152">D153+D154-D155</f>
        <v>0</v>
      </c>
      <c r="E152" s="26">
        <f t="shared" si="29"/>
        <v>0</v>
      </c>
      <c r="F152" s="26">
        <f t="shared" si="29"/>
        <v>0</v>
      </c>
      <c r="G152" s="26">
        <f t="shared" si="29"/>
        <v>0</v>
      </c>
      <c r="H152" s="26">
        <f t="shared" si="29"/>
        <v>0</v>
      </c>
      <c r="I152" s="26">
        <f t="shared" si="29"/>
        <v>0</v>
      </c>
      <c r="J152" s="26">
        <f t="shared" si="29"/>
        <v>0</v>
      </c>
      <c r="K152" s="26">
        <f t="shared" si="29"/>
        <v>0</v>
      </c>
      <c r="L152" s="26">
        <f t="shared" si="29"/>
        <v>0</v>
      </c>
      <c r="M152" s="26">
        <f t="shared" si="29"/>
        <v>0</v>
      </c>
      <c r="N152" s="26">
        <f t="shared" si="29"/>
        <v>0</v>
      </c>
      <c r="O152" s="26">
        <f t="shared" si="29"/>
        <v>0</v>
      </c>
      <c r="P152" s="26">
        <f t="shared" si="29"/>
        <v>0</v>
      </c>
      <c r="Q152" s="26">
        <f t="shared" si="29"/>
        <v>0</v>
      </c>
      <c r="R152" s="26">
        <f t="shared" si="29"/>
        <v>0</v>
      </c>
      <c r="S152" s="26">
        <f t="shared" si="29"/>
        <v>0</v>
      </c>
      <c r="T152" s="26">
        <f t="shared" si="29"/>
        <v>0</v>
      </c>
      <c r="U152" s="26">
        <f t="shared" si="29"/>
        <v>0</v>
      </c>
    </row>
    <row r="153" spans="2:21" ht="25.5" customHeight="1">
      <c r="B153" s="6"/>
      <c r="C153" s="27" t="s">
        <v>139</v>
      </c>
      <c r="D153" s="30">
        <f aca="true" t="shared" si="30" ref="D153:U153">D148-D143</f>
        <v>0</v>
      </c>
      <c r="E153" s="30">
        <f t="shared" si="30"/>
        <v>0</v>
      </c>
      <c r="F153" s="30">
        <f t="shared" si="30"/>
        <v>0</v>
      </c>
      <c r="G153" s="30">
        <f t="shared" si="30"/>
        <v>0</v>
      </c>
      <c r="H153" s="30">
        <f t="shared" si="30"/>
        <v>0</v>
      </c>
      <c r="I153" s="30">
        <f t="shared" si="30"/>
        <v>0</v>
      </c>
      <c r="J153" s="30">
        <f t="shared" si="30"/>
        <v>0</v>
      </c>
      <c r="K153" s="30">
        <f t="shared" si="30"/>
        <v>0</v>
      </c>
      <c r="L153" s="30">
        <f t="shared" si="30"/>
        <v>0</v>
      </c>
      <c r="M153" s="30">
        <f t="shared" si="30"/>
        <v>0</v>
      </c>
      <c r="N153" s="30">
        <f t="shared" si="30"/>
        <v>0</v>
      </c>
      <c r="O153" s="30">
        <f t="shared" si="30"/>
        <v>0</v>
      </c>
      <c r="P153" s="30">
        <f t="shared" si="30"/>
        <v>0</v>
      </c>
      <c r="Q153" s="30">
        <f t="shared" si="30"/>
        <v>0</v>
      </c>
      <c r="R153" s="30">
        <f t="shared" si="30"/>
        <v>0</v>
      </c>
      <c r="S153" s="30">
        <f t="shared" si="30"/>
        <v>0</v>
      </c>
      <c r="T153" s="30">
        <f t="shared" si="30"/>
        <v>0</v>
      </c>
      <c r="U153" s="30">
        <f t="shared" si="30"/>
        <v>0</v>
      </c>
    </row>
    <row r="154" spans="2:21" ht="25.5" customHeight="1">
      <c r="B154" s="6"/>
      <c r="C154" s="27" t="s">
        <v>140</v>
      </c>
      <c r="D154" s="30">
        <f aca="true" t="shared" si="31" ref="D154:U154">D149-D144</f>
        <v>0</v>
      </c>
      <c r="E154" s="30">
        <f t="shared" si="31"/>
        <v>0</v>
      </c>
      <c r="F154" s="30">
        <f t="shared" si="31"/>
        <v>0</v>
      </c>
      <c r="G154" s="30">
        <f t="shared" si="31"/>
        <v>0</v>
      </c>
      <c r="H154" s="30">
        <f t="shared" si="31"/>
        <v>0</v>
      </c>
      <c r="I154" s="30">
        <f t="shared" si="31"/>
        <v>0</v>
      </c>
      <c r="J154" s="30">
        <f t="shared" si="31"/>
        <v>0</v>
      </c>
      <c r="K154" s="30">
        <f t="shared" si="31"/>
        <v>0</v>
      </c>
      <c r="L154" s="30">
        <f t="shared" si="31"/>
        <v>0</v>
      </c>
      <c r="M154" s="30">
        <f t="shared" si="31"/>
        <v>0</v>
      </c>
      <c r="N154" s="30">
        <f t="shared" si="31"/>
        <v>0</v>
      </c>
      <c r="O154" s="30">
        <f t="shared" si="31"/>
        <v>0</v>
      </c>
      <c r="P154" s="30">
        <f t="shared" si="31"/>
        <v>0</v>
      </c>
      <c r="Q154" s="30">
        <f t="shared" si="31"/>
        <v>0</v>
      </c>
      <c r="R154" s="30">
        <f t="shared" si="31"/>
        <v>0</v>
      </c>
      <c r="S154" s="30">
        <f t="shared" si="31"/>
        <v>0</v>
      </c>
      <c r="T154" s="30">
        <f t="shared" si="31"/>
        <v>0</v>
      </c>
      <c r="U154" s="30">
        <f t="shared" si="31"/>
        <v>0</v>
      </c>
    </row>
    <row r="155" spans="2:21" ht="25.5" customHeight="1">
      <c r="B155" s="6"/>
      <c r="C155" s="27" t="s">
        <v>141</v>
      </c>
      <c r="D155" s="30">
        <f aca="true" t="shared" si="32" ref="D155:U155">D150-D145</f>
        <v>0</v>
      </c>
      <c r="E155" s="30">
        <f t="shared" si="32"/>
        <v>0</v>
      </c>
      <c r="F155" s="30">
        <f t="shared" si="32"/>
        <v>0</v>
      </c>
      <c r="G155" s="30">
        <f t="shared" si="32"/>
        <v>0</v>
      </c>
      <c r="H155" s="30">
        <f t="shared" si="32"/>
        <v>0</v>
      </c>
      <c r="I155" s="30">
        <f t="shared" si="32"/>
        <v>0</v>
      </c>
      <c r="J155" s="30">
        <f t="shared" si="32"/>
        <v>0</v>
      </c>
      <c r="K155" s="30">
        <f t="shared" si="32"/>
        <v>0</v>
      </c>
      <c r="L155" s="30">
        <f t="shared" si="32"/>
        <v>0</v>
      </c>
      <c r="M155" s="30">
        <f t="shared" si="32"/>
        <v>0</v>
      </c>
      <c r="N155" s="30">
        <f t="shared" si="32"/>
        <v>0</v>
      </c>
      <c r="O155" s="30">
        <f t="shared" si="32"/>
        <v>0</v>
      </c>
      <c r="P155" s="30">
        <f t="shared" si="32"/>
        <v>0</v>
      </c>
      <c r="Q155" s="30">
        <f t="shared" si="32"/>
        <v>0</v>
      </c>
      <c r="R155" s="30">
        <f t="shared" si="32"/>
        <v>0</v>
      </c>
      <c r="S155" s="30">
        <f t="shared" si="32"/>
        <v>0</v>
      </c>
      <c r="T155" s="30">
        <f t="shared" si="32"/>
        <v>0</v>
      </c>
      <c r="U155" s="30">
        <f t="shared" si="32"/>
        <v>0</v>
      </c>
    </row>
    <row r="156" spans="2:21" ht="25.5">
      <c r="B156" s="6"/>
      <c r="C156" s="11" t="s">
        <v>142</v>
      </c>
      <c r="D156" s="26">
        <f>D152</f>
        <v>0</v>
      </c>
      <c r="E156" s="26">
        <f>E152-D152</f>
        <v>0</v>
      </c>
      <c r="F156" s="26">
        <f>F152-E152</f>
        <v>0</v>
      </c>
      <c r="G156" s="26">
        <f>G152-E152</f>
        <v>0</v>
      </c>
      <c r="H156" s="26">
        <f>H152-F152</f>
        <v>0</v>
      </c>
      <c r="I156" s="26">
        <f aca="true" t="shared" si="33" ref="I156:U156">I152-H152</f>
        <v>0</v>
      </c>
      <c r="J156" s="26">
        <f t="shared" si="33"/>
        <v>0</v>
      </c>
      <c r="K156" s="26">
        <f t="shared" si="33"/>
        <v>0</v>
      </c>
      <c r="L156" s="26">
        <f t="shared" si="33"/>
        <v>0</v>
      </c>
      <c r="M156" s="26">
        <f t="shared" si="33"/>
        <v>0</v>
      </c>
      <c r="N156" s="26">
        <f t="shared" si="33"/>
        <v>0</v>
      </c>
      <c r="O156" s="26">
        <f t="shared" si="33"/>
        <v>0</v>
      </c>
      <c r="P156" s="26">
        <f t="shared" si="33"/>
        <v>0</v>
      </c>
      <c r="Q156" s="26">
        <f t="shared" si="33"/>
        <v>0</v>
      </c>
      <c r="R156" s="26">
        <f t="shared" si="33"/>
        <v>0</v>
      </c>
      <c r="S156" s="26">
        <f t="shared" si="33"/>
        <v>0</v>
      </c>
      <c r="T156" s="26">
        <f t="shared" si="33"/>
        <v>0</v>
      </c>
      <c r="U156" s="26">
        <f t="shared" si="33"/>
        <v>0</v>
      </c>
    </row>
    <row r="157" spans="2:17" ht="12.75">
      <c r="B157" s="6"/>
      <c r="C157" s="1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ht="12.75">
      <c r="B158" s="6"/>
      <c r="C158" s="1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ht="12.75">
      <c r="B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ht="12.75">
      <c r="B160" s="6"/>
      <c r="C160" s="1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ht="12.75">
      <c r="B161" s="6"/>
      <c r="C161" s="1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ht="12.75">
      <c r="B162" s="6"/>
      <c r="C162" s="1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ht="12.75"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ht="12.75"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ht="12.75">
      <c r="B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</sheetData>
  <sheetProtection/>
  <mergeCells count="70">
    <mergeCell ref="C5:C7"/>
    <mergeCell ref="D5:G6"/>
    <mergeCell ref="H5:K6"/>
    <mergeCell ref="L5:O6"/>
    <mergeCell ref="AE5:AE7"/>
    <mergeCell ref="P6:T6"/>
    <mergeCell ref="U6:Y6"/>
    <mergeCell ref="Z6:AD6"/>
    <mergeCell ref="P5:AD5"/>
    <mergeCell ref="AE43:AE44"/>
    <mergeCell ref="P44:T44"/>
    <mergeCell ref="U44:Y44"/>
    <mergeCell ref="Z44:AD44"/>
    <mergeCell ref="C26:C27"/>
    <mergeCell ref="C9:C10"/>
    <mergeCell ref="C17:C18"/>
    <mergeCell ref="AE26:AE27"/>
    <mergeCell ref="T30:T31"/>
    <mergeCell ref="U30:X31"/>
    <mergeCell ref="E48:G48"/>
    <mergeCell ref="E49:G49"/>
    <mergeCell ref="C8:AD8"/>
    <mergeCell ref="C25:AD25"/>
    <mergeCell ref="P43:AD43"/>
    <mergeCell ref="H43:K44"/>
    <mergeCell ref="L43:O44"/>
    <mergeCell ref="H30:K31"/>
    <mergeCell ref="L30:O31"/>
    <mergeCell ref="P30:S31"/>
    <mergeCell ref="Z30:AC31"/>
    <mergeCell ref="AD30:AD31"/>
    <mergeCell ref="AE30:AE31"/>
    <mergeCell ref="AE17:AE18"/>
    <mergeCell ref="D26:G27"/>
    <mergeCell ref="H26:K27"/>
    <mergeCell ref="L26:O27"/>
    <mergeCell ref="P26:S27"/>
    <mergeCell ref="T26:T27"/>
    <mergeCell ref="D17:G18"/>
    <mergeCell ref="H17:K18"/>
    <mergeCell ref="L17:O18"/>
    <mergeCell ref="P17:S18"/>
    <mergeCell ref="U17:X18"/>
    <mergeCell ref="Y30:Y31"/>
    <mergeCell ref="U9:X10"/>
    <mergeCell ref="U26:X27"/>
    <mergeCell ref="Y26:Y27"/>
    <mergeCell ref="Z26:AC27"/>
    <mergeCell ref="AD26:AD27"/>
    <mergeCell ref="AE9:AE10"/>
    <mergeCell ref="C19:AD19"/>
    <mergeCell ref="C22:AD22"/>
    <mergeCell ref="Y17:Y18"/>
    <mergeCell ref="Z9:AC10"/>
    <mergeCell ref="Z17:AC18"/>
    <mergeCell ref="AD17:AD18"/>
    <mergeCell ref="D9:G10"/>
    <mergeCell ref="H9:K10"/>
    <mergeCell ref="L9:O10"/>
    <mergeCell ref="P9:S10"/>
    <mergeCell ref="U1:AE1"/>
    <mergeCell ref="C1:T1"/>
    <mergeCell ref="Y2:AE2"/>
    <mergeCell ref="E47:G47"/>
    <mergeCell ref="C30:C31"/>
    <mergeCell ref="C38:AD38"/>
    <mergeCell ref="C34:AD34"/>
    <mergeCell ref="D30:G31"/>
    <mergeCell ref="C11:AD11"/>
    <mergeCell ref="C14:A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2"/>
  <sheetViews>
    <sheetView zoomScalePageLayoutView="0" workbookViewId="0" topLeftCell="A1">
      <selection activeCell="M2" sqref="M2"/>
    </sheetView>
  </sheetViews>
  <sheetFormatPr defaultColWidth="8.796875" defaultRowHeight="14.25"/>
  <cols>
    <col min="1" max="2" width="9" style="9" customWidth="1"/>
    <col min="3" max="3" width="4.09765625" style="9" customWidth="1"/>
    <col min="4" max="4" width="48" style="9" customWidth="1"/>
    <col min="5" max="16384" width="9" style="9" customWidth="1"/>
  </cols>
  <sheetData>
    <row r="1" spans="1:29" ht="212.2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</row>
    <row r="2" spans="1:29" ht="14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71"/>
      <c r="N2" s="271"/>
      <c r="O2" s="271"/>
      <c r="P2" s="271"/>
      <c r="Q2" s="324" t="s">
        <v>303</v>
      </c>
      <c r="R2" s="325"/>
      <c r="S2" s="325"/>
      <c r="T2" s="325"/>
      <c r="U2" s="325"/>
      <c r="V2" s="325"/>
      <c r="W2" s="268"/>
      <c r="X2" s="268"/>
      <c r="Y2" s="268"/>
      <c r="Z2" s="268"/>
      <c r="AA2" s="268"/>
      <c r="AB2" s="268"/>
      <c r="AC2" s="268"/>
    </row>
    <row r="3" spans="4:5" ht="15.75">
      <c r="D3" s="269"/>
      <c r="E3" s="270"/>
    </row>
    <row r="4" ht="16.5" thickBot="1">
      <c r="D4" s="71"/>
    </row>
    <row r="5" spans="3:22" ht="12.75">
      <c r="C5" s="214"/>
      <c r="D5" s="215" t="s">
        <v>215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</row>
    <row r="6" spans="3:22" ht="12.75">
      <c r="C6" s="21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59"/>
    </row>
    <row r="7" spans="3:22" ht="12.75">
      <c r="C7" s="217" t="s">
        <v>154</v>
      </c>
      <c r="D7" s="34" t="s">
        <v>64</v>
      </c>
      <c r="E7" s="13" t="s">
        <v>65</v>
      </c>
      <c r="F7" s="13" t="s">
        <v>66</v>
      </c>
      <c r="G7" s="13" t="s">
        <v>67</v>
      </c>
      <c r="H7" s="13" t="s">
        <v>287</v>
      </c>
      <c r="I7" s="13" t="s">
        <v>68</v>
      </c>
      <c r="J7" s="13" t="s">
        <v>69</v>
      </c>
      <c r="K7" s="13" t="s">
        <v>70</v>
      </c>
      <c r="L7" s="13" t="s">
        <v>71</v>
      </c>
      <c r="M7" s="13" t="s">
        <v>72</v>
      </c>
      <c r="N7" s="13" t="s">
        <v>73</v>
      </c>
      <c r="O7" s="13" t="s">
        <v>80</v>
      </c>
      <c r="P7" s="13" t="s">
        <v>81</v>
      </c>
      <c r="Q7" s="13" t="s">
        <v>82</v>
      </c>
      <c r="R7" s="13" t="s">
        <v>83</v>
      </c>
      <c r="S7" s="13" t="s">
        <v>84</v>
      </c>
      <c r="T7" s="13" t="s">
        <v>85</v>
      </c>
      <c r="U7" s="13" t="s">
        <v>86</v>
      </c>
      <c r="V7" s="160" t="s">
        <v>87</v>
      </c>
    </row>
    <row r="8" spans="1:29" s="10" customFormat="1" ht="12.75">
      <c r="A8" s="9"/>
      <c r="B8" s="9"/>
      <c r="C8" s="218" t="s">
        <v>155</v>
      </c>
      <c r="D8" s="35" t="s">
        <v>156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219"/>
      <c r="W8" s="9"/>
      <c r="X8" s="9"/>
      <c r="Y8" s="9"/>
      <c r="Z8" s="9"/>
      <c r="AA8" s="9"/>
      <c r="AB8" s="9"/>
      <c r="AC8" s="9"/>
    </row>
    <row r="9" spans="3:22" ht="12.75">
      <c r="C9" s="218" t="s">
        <v>157</v>
      </c>
      <c r="D9" s="35" t="s">
        <v>158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19"/>
    </row>
    <row r="10" spans="1:29" ht="12.75">
      <c r="A10" s="10"/>
      <c r="B10" s="10"/>
      <c r="C10" s="220" t="s">
        <v>159</v>
      </c>
      <c r="D10" s="36" t="s">
        <v>235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21"/>
      <c r="W10" s="10"/>
      <c r="X10" s="10"/>
      <c r="Y10" s="10"/>
      <c r="Z10" s="10"/>
      <c r="AA10" s="10"/>
      <c r="AB10" s="10"/>
      <c r="AC10" s="10"/>
    </row>
    <row r="11" spans="1:29" s="10" customFormat="1" ht="12.75">
      <c r="A11" s="9"/>
      <c r="B11" s="9"/>
      <c r="C11" s="218" t="s">
        <v>160</v>
      </c>
      <c r="D11" s="35" t="s">
        <v>161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219"/>
      <c r="W11" s="9"/>
      <c r="X11" s="9"/>
      <c r="Y11" s="9"/>
      <c r="Z11" s="9"/>
      <c r="AA11" s="9"/>
      <c r="AB11" s="9"/>
      <c r="AC11" s="9"/>
    </row>
    <row r="12" spans="3:22" ht="12.75">
      <c r="C12" s="218" t="s">
        <v>162</v>
      </c>
      <c r="D12" s="35" t="s">
        <v>163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219"/>
    </row>
    <row r="13" spans="1:29" ht="12.75">
      <c r="A13" s="10"/>
      <c r="B13" s="10"/>
      <c r="C13" s="220" t="s">
        <v>164</v>
      </c>
      <c r="D13" s="36" t="s">
        <v>236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221"/>
      <c r="W13" s="10"/>
      <c r="X13" s="10"/>
      <c r="Y13" s="10"/>
      <c r="Z13" s="10"/>
      <c r="AA13" s="10"/>
      <c r="AB13" s="10"/>
      <c r="AC13" s="10"/>
    </row>
    <row r="14" spans="1:29" s="10" customFormat="1" ht="12.75">
      <c r="A14" s="9"/>
      <c r="B14" s="9"/>
      <c r="C14" s="218" t="s">
        <v>165</v>
      </c>
      <c r="D14" s="35" t="s">
        <v>166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219"/>
      <c r="W14" s="9"/>
      <c r="X14" s="9"/>
      <c r="Y14" s="9"/>
      <c r="Z14" s="9"/>
      <c r="AA14" s="9"/>
      <c r="AB14" s="9"/>
      <c r="AC14" s="9"/>
    </row>
    <row r="15" spans="3:22" ht="12.75">
      <c r="C15" s="218" t="s">
        <v>167</v>
      </c>
      <c r="D15" s="35" t="s">
        <v>168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219"/>
    </row>
    <row r="16" spans="3:22" s="10" customFormat="1" ht="12.75">
      <c r="C16" s="220" t="s">
        <v>51</v>
      </c>
      <c r="D16" s="36" t="s">
        <v>169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221"/>
    </row>
    <row r="17" spans="3:22" ht="12.75">
      <c r="C17" s="218" t="s">
        <v>170</v>
      </c>
      <c r="D17" s="35" t="s">
        <v>171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219"/>
    </row>
    <row r="18" spans="1:29" ht="12.75">
      <c r="A18" s="10"/>
      <c r="B18" s="10"/>
      <c r="C18" s="220" t="s">
        <v>172</v>
      </c>
      <c r="D18" s="36" t="s">
        <v>173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221"/>
      <c r="W18" s="10"/>
      <c r="X18" s="10"/>
      <c r="Y18" s="10"/>
      <c r="Z18" s="10"/>
      <c r="AA18" s="10"/>
      <c r="AB18" s="10"/>
      <c r="AC18" s="10"/>
    </row>
    <row r="19" spans="1:29" s="10" customFormat="1" ht="12.75">
      <c r="A19" s="9"/>
      <c r="B19" s="9"/>
      <c r="C19" s="218" t="s">
        <v>174</v>
      </c>
      <c r="D19" s="35" t="s">
        <v>175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219"/>
      <c r="W19" s="9"/>
      <c r="X19" s="9"/>
      <c r="Y19" s="9"/>
      <c r="Z19" s="9"/>
      <c r="AA19" s="9"/>
      <c r="AB19" s="9"/>
      <c r="AC19" s="9"/>
    </row>
    <row r="20" spans="1:29" s="45" customFormat="1" ht="12.75">
      <c r="A20" s="9"/>
      <c r="B20" s="9"/>
      <c r="C20" s="218" t="s">
        <v>176</v>
      </c>
      <c r="D20" s="35" t="s">
        <v>177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19"/>
      <c r="W20" s="9"/>
      <c r="X20" s="9"/>
      <c r="Y20" s="9"/>
      <c r="Z20" s="9"/>
      <c r="AA20" s="9"/>
      <c r="AB20" s="9"/>
      <c r="AC20" s="9"/>
    </row>
    <row r="21" spans="1:29" s="45" customFormat="1" ht="12.75">
      <c r="A21" s="10"/>
      <c r="B21" s="10"/>
      <c r="C21" s="220" t="s">
        <v>178</v>
      </c>
      <c r="D21" s="36" t="s">
        <v>179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221"/>
      <c r="W21" s="10"/>
      <c r="X21" s="10"/>
      <c r="Y21" s="10"/>
      <c r="Z21" s="10"/>
      <c r="AA21" s="10"/>
      <c r="AB21" s="10"/>
      <c r="AC21" s="10"/>
    </row>
    <row r="22" spans="3:22" s="45" customFormat="1" ht="12.75">
      <c r="C22" s="222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223"/>
    </row>
    <row r="23" spans="1:29" ht="12.75">
      <c r="A23" s="45"/>
      <c r="B23" s="45"/>
      <c r="C23" s="224"/>
      <c r="D23" s="225" t="s">
        <v>216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26"/>
      <c r="W23" s="45"/>
      <c r="X23" s="45"/>
      <c r="Y23" s="45"/>
      <c r="Z23" s="45"/>
      <c r="AA23" s="45"/>
      <c r="AB23" s="45"/>
      <c r="AC23" s="45"/>
    </row>
    <row r="24" spans="1:29" ht="12.75">
      <c r="A24" s="45"/>
      <c r="B24" s="45"/>
      <c r="C24" s="227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228"/>
      <c r="W24" s="45"/>
      <c r="X24" s="45"/>
      <c r="Y24" s="45"/>
      <c r="Z24" s="45"/>
      <c r="AA24" s="45"/>
      <c r="AB24" s="45"/>
      <c r="AC24" s="45"/>
    </row>
    <row r="25" spans="3:22" ht="12.75">
      <c r="C25" s="217" t="s">
        <v>154</v>
      </c>
      <c r="D25" s="34" t="s">
        <v>64</v>
      </c>
      <c r="E25" s="33" t="str">
        <f aca="true" t="shared" si="0" ref="E25:O25">E7</f>
        <v>Rok 1</v>
      </c>
      <c r="F25" s="33" t="str">
        <f t="shared" si="0"/>
        <v>Rok 2</v>
      </c>
      <c r="G25" s="33" t="str">
        <f t="shared" si="0"/>
        <v>Rok 3</v>
      </c>
      <c r="H25" s="33" t="str">
        <f t="shared" si="0"/>
        <v>Rok 4 </v>
      </c>
      <c r="I25" s="33" t="str">
        <f t="shared" si="0"/>
        <v>Rok 5 </v>
      </c>
      <c r="J25" s="33" t="str">
        <f t="shared" si="0"/>
        <v>Rok 6 </v>
      </c>
      <c r="K25" s="33" t="str">
        <f t="shared" si="0"/>
        <v>Rok 7 </v>
      </c>
      <c r="L25" s="33" t="str">
        <f t="shared" si="0"/>
        <v>Rok 8 </v>
      </c>
      <c r="M25" s="33" t="str">
        <f t="shared" si="0"/>
        <v>Rok 9 </v>
      </c>
      <c r="N25" s="33" t="str">
        <f t="shared" si="0"/>
        <v>Rok 10 </v>
      </c>
      <c r="O25" s="33" t="str">
        <f t="shared" si="0"/>
        <v>Rok 11</v>
      </c>
      <c r="P25" s="33" t="str">
        <f aca="true" t="shared" si="1" ref="P25:V25">P7</f>
        <v>Rok 12</v>
      </c>
      <c r="Q25" s="33" t="str">
        <f t="shared" si="1"/>
        <v>Rok 13</v>
      </c>
      <c r="R25" s="33" t="str">
        <f t="shared" si="1"/>
        <v>Rok 14</v>
      </c>
      <c r="S25" s="33" t="str">
        <f t="shared" si="1"/>
        <v>Rok 15</v>
      </c>
      <c r="T25" s="33" t="str">
        <f t="shared" si="1"/>
        <v>Rok 16</v>
      </c>
      <c r="U25" s="33" t="str">
        <f t="shared" si="1"/>
        <v>Rok 17</v>
      </c>
      <c r="V25" s="229" t="str">
        <f t="shared" si="1"/>
        <v>Rok 18</v>
      </c>
    </row>
    <row r="26" spans="3:22" ht="25.5">
      <c r="C26" s="199" t="s">
        <v>155</v>
      </c>
      <c r="D26" s="42" t="s">
        <v>180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230"/>
    </row>
    <row r="27" spans="3:22" ht="12.75">
      <c r="C27" s="231" t="s">
        <v>51</v>
      </c>
      <c r="D27" s="46" t="s">
        <v>181</v>
      </c>
      <c r="E27" s="51">
        <f aca="true" t="shared" si="2" ref="E27:V27">E21</f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2"/>
        <v>0</v>
      </c>
      <c r="V27" s="232">
        <f t="shared" si="2"/>
        <v>0</v>
      </c>
    </row>
    <row r="28" spans="3:22" ht="12.75">
      <c r="C28" s="231" t="s">
        <v>52</v>
      </c>
      <c r="D28" s="46" t="s">
        <v>182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232"/>
    </row>
    <row r="29" spans="3:22" ht="12.75">
      <c r="C29" s="233" t="s">
        <v>183</v>
      </c>
      <c r="D29" s="43" t="s">
        <v>184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34"/>
    </row>
    <row r="30" spans="3:22" ht="12.75">
      <c r="C30" s="233" t="s">
        <v>185</v>
      </c>
      <c r="D30" s="44" t="s">
        <v>186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34"/>
    </row>
    <row r="31" spans="3:22" ht="12.75">
      <c r="C31" s="233" t="s">
        <v>187</v>
      </c>
      <c r="D31" s="44" t="s">
        <v>188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34"/>
    </row>
    <row r="32" spans="3:22" ht="12.75">
      <c r="C32" s="233" t="s">
        <v>189</v>
      </c>
      <c r="D32" s="44" t="s">
        <v>190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34"/>
    </row>
    <row r="33" spans="3:22" ht="12.75">
      <c r="C33" s="233" t="s">
        <v>191</v>
      </c>
      <c r="D33" s="44" t="s">
        <v>192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34"/>
    </row>
    <row r="34" spans="3:22" ht="12.75">
      <c r="C34" s="233" t="s">
        <v>193</v>
      </c>
      <c r="D34" s="44" t="s">
        <v>194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34"/>
    </row>
    <row r="35" spans="3:22" ht="12.75">
      <c r="C35" s="233" t="s">
        <v>195</v>
      </c>
      <c r="D35" s="44" t="s">
        <v>196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234"/>
    </row>
    <row r="36" spans="3:22" ht="12.75">
      <c r="C36" s="233" t="s">
        <v>197</v>
      </c>
      <c r="D36" s="44" t="s">
        <v>198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234"/>
    </row>
    <row r="37" spans="3:22" ht="12.75">
      <c r="C37" s="233" t="s">
        <v>199</v>
      </c>
      <c r="D37" s="44" t="s">
        <v>200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234"/>
    </row>
    <row r="38" spans="3:22" ht="12.75">
      <c r="C38" s="233" t="s">
        <v>201</v>
      </c>
      <c r="D38" s="44" t="s">
        <v>202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234"/>
    </row>
    <row r="39" spans="3:22" ht="12.75">
      <c r="C39" s="231" t="s">
        <v>203</v>
      </c>
      <c r="D39" s="46" t="s">
        <v>204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232"/>
    </row>
    <row r="40" spans="3:22" ht="25.5">
      <c r="C40" s="199" t="s">
        <v>157</v>
      </c>
      <c r="D40" s="42" t="s">
        <v>205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230"/>
    </row>
    <row r="41" spans="3:22" ht="12.75">
      <c r="C41" s="231" t="s">
        <v>51</v>
      </c>
      <c r="D41" s="46" t="s">
        <v>206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232"/>
    </row>
    <row r="42" spans="3:22" ht="12.75">
      <c r="C42" s="231" t="s">
        <v>52</v>
      </c>
      <c r="D42" s="46" t="s">
        <v>207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232"/>
    </row>
    <row r="43" spans="3:22" ht="12.75">
      <c r="C43" s="231" t="s">
        <v>53</v>
      </c>
      <c r="D43" s="46" t="s">
        <v>208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232"/>
    </row>
    <row r="44" spans="3:22" ht="12.75">
      <c r="C44" s="199" t="s">
        <v>159</v>
      </c>
      <c r="D44" s="42" t="s">
        <v>209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230"/>
    </row>
    <row r="45" spans="3:22" ht="12.75">
      <c r="C45" s="231" t="s">
        <v>51</v>
      </c>
      <c r="D45" s="46" t="s">
        <v>206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232"/>
    </row>
    <row r="46" spans="3:22" ht="12.75">
      <c r="C46" s="231" t="s">
        <v>52</v>
      </c>
      <c r="D46" s="46" t="s">
        <v>207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232"/>
    </row>
    <row r="47" spans="3:22" ht="12.75">
      <c r="C47" s="231" t="s">
        <v>53</v>
      </c>
      <c r="D47" s="46" t="s">
        <v>210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232"/>
    </row>
    <row r="48" spans="3:22" ht="12.75">
      <c r="C48" s="199" t="s">
        <v>160</v>
      </c>
      <c r="D48" s="42" t="s">
        <v>211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230"/>
    </row>
    <row r="49" spans="3:22" ht="12.75">
      <c r="C49" s="199" t="s">
        <v>162</v>
      </c>
      <c r="D49" s="42" t="s">
        <v>212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230"/>
    </row>
    <row r="50" spans="3:22" ht="12.75">
      <c r="C50" s="199" t="s">
        <v>164</v>
      </c>
      <c r="D50" s="42" t="s">
        <v>213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230"/>
    </row>
    <row r="51" spans="3:22" ht="13.5" thickBot="1">
      <c r="C51" s="235" t="s">
        <v>165</v>
      </c>
      <c r="D51" s="236" t="s">
        <v>214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8"/>
    </row>
    <row r="53" ht="13.5" thickBot="1"/>
    <row r="54" spans="4:23" ht="12.75">
      <c r="D54" s="154" t="s">
        <v>275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6"/>
    </row>
    <row r="55" spans="4:23" ht="12.75">
      <c r="D55" s="216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59"/>
    </row>
    <row r="56" spans="4:23" ht="38.25">
      <c r="D56" s="239"/>
      <c r="E56" s="54" t="s">
        <v>217</v>
      </c>
      <c r="F56" s="13" t="s">
        <v>65</v>
      </c>
      <c r="G56" s="13" t="s">
        <v>66</v>
      </c>
      <c r="H56" s="13" t="s">
        <v>67</v>
      </c>
      <c r="I56" s="13" t="s">
        <v>287</v>
      </c>
      <c r="J56" s="13" t="s">
        <v>68</v>
      </c>
      <c r="K56" s="13" t="s">
        <v>69</v>
      </c>
      <c r="L56" s="13" t="s">
        <v>70</v>
      </c>
      <c r="M56" s="13" t="s">
        <v>71</v>
      </c>
      <c r="N56" s="13" t="s">
        <v>72</v>
      </c>
      <c r="O56" s="13" t="s">
        <v>73</v>
      </c>
      <c r="P56" s="13" t="s">
        <v>80</v>
      </c>
      <c r="Q56" s="13" t="s">
        <v>81</v>
      </c>
      <c r="R56" s="13" t="s">
        <v>82</v>
      </c>
      <c r="S56" s="13" t="s">
        <v>83</v>
      </c>
      <c r="T56" s="13" t="s">
        <v>84</v>
      </c>
      <c r="U56" s="13" t="s">
        <v>85</v>
      </c>
      <c r="V56" s="13" t="s">
        <v>86</v>
      </c>
      <c r="W56" s="160" t="s">
        <v>87</v>
      </c>
    </row>
    <row r="57" spans="4:23" ht="12.75">
      <c r="D57" s="240" t="s">
        <v>218</v>
      </c>
      <c r="E57" s="5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241"/>
    </row>
    <row r="58" spans="4:23" ht="12.75">
      <c r="D58" s="242" t="s">
        <v>219</v>
      </c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243"/>
    </row>
    <row r="59" spans="4:23" ht="12.75">
      <c r="D59" s="242" t="s">
        <v>27</v>
      </c>
      <c r="E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243"/>
    </row>
    <row r="60" spans="4:23" ht="12.75">
      <c r="D60" s="240" t="s">
        <v>220</v>
      </c>
      <c r="E60" s="55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241"/>
    </row>
    <row r="61" spans="4:23" ht="12.75">
      <c r="D61" s="244" t="s">
        <v>221</v>
      </c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43"/>
    </row>
    <row r="62" spans="4:23" ht="12.75">
      <c r="D62" s="244" t="s">
        <v>222</v>
      </c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243"/>
    </row>
    <row r="63" spans="4:23" ht="12.75">
      <c r="D63" s="244" t="s">
        <v>223</v>
      </c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243"/>
    </row>
    <row r="64" spans="4:23" ht="12.75">
      <c r="D64" s="240" t="s">
        <v>224</v>
      </c>
      <c r="E64" s="5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241"/>
    </row>
    <row r="65" spans="4:23" ht="12.75">
      <c r="D65" s="245" t="s">
        <v>225</v>
      </c>
      <c r="E65" s="59"/>
      <c r="F65" s="45"/>
      <c r="G65" s="24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59"/>
    </row>
    <row r="66" spans="4:23" ht="12.75">
      <c r="D66" s="247" t="s">
        <v>226</v>
      </c>
      <c r="E66" s="60" t="e">
        <f>IRR(E64:W64)</f>
        <v>#NUM!</v>
      </c>
      <c r="F66" s="24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59"/>
    </row>
    <row r="67" spans="4:23" ht="12.75">
      <c r="D67" s="247" t="s">
        <v>227</v>
      </c>
      <c r="E67" s="97">
        <f>NPV(E64:W64,Założenia_stan_przed_projektem!C13)</f>
        <v>0.05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159"/>
    </row>
    <row r="68" spans="4:23" ht="12.75">
      <c r="D68" s="249"/>
      <c r="E68" s="69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159"/>
    </row>
    <row r="69" spans="4:23" ht="12.75">
      <c r="D69" s="249"/>
      <c r="E69" s="69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159"/>
    </row>
    <row r="70" spans="4:23" ht="12.75">
      <c r="D70" s="194" t="s">
        <v>276</v>
      </c>
      <c r="E70" s="69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159"/>
    </row>
    <row r="71" spans="4:23" ht="12.75">
      <c r="D71" s="250"/>
      <c r="E71" s="62"/>
      <c r="F71" s="63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159"/>
    </row>
    <row r="72" spans="4:23" ht="38.25">
      <c r="D72" s="239"/>
      <c r="E72" s="54" t="s">
        <v>217</v>
      </c>
      <c r="F72" s="13" t="s">
        <v>65</v>
      </c>
      <c r="G72" s="13" t="s">
        <v>66</v>
      </c>
      <c r="H72" s="13" t="s">
        <v>67</v>
      </c>
      <c r="I72" s="13" t="s">
        <v>281</v>
      </c>
      <c r="J72" s="13" t="s">
        <v>68</v>
      </c>
      <c r="K72" s="13" t="s">
        <v>69</v>
      </c>
      <c r="L72" s="13" t="s">
        <v>70</v>
      </c>
      <c r="M72" s="13" t="s">
        <v>71</v>
      </c>
      <c r="N72" s="13" t="s">
        <v>72</v>
      </c>
      <c r="O72" s="13" t="s">
        <v>73</v>
      </c>
      <c r="P72" s="13" t="s">
        <v>80</v>
      </c>
      <c r="Q72" s="13" t="s">
        <v>81</v>
      </c>
      <c r="R72" s="13" t="s">
        <v>82</v>
      </c>
      <c r="S72" s="13" t="s">
        <v>83</v>
      </c>
      <c r="T72" s="13" t="s">
        <v>84</v>
      </c>
      <c r="U72" s="13" t="s">
        <v>85</v>
      </c>
      <c r="V72" s="13" t="s">
        <v>86</v>
      </c>
      <c r="W72" s="160" t="s">
        <v>87</v>
      </c>
    </row>
    <row r="73" spans="4:23" ht="12.75">
      <c r="D73" s="240" t="s">
        <v>218</v>
      </c>
      <c r="E73" s="55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241"/>
    </row>
    <row r="74" spans="4:23" ht="12.75">
      <c r="D74" s="242" t="str">
        <f>D58</f>
        <v>Przychody ze sprzedaży </v>
      </c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243"/>
    </row>
    <row r="75" spans="4:23" ht="12.75">
      <c r="D75" s="242" t="s">
        <v>274</v>
      </c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243"/>
    </row>
    <row r="76" spans="4:23" ht="12.75">
      <c r="D76" s="242" t="s">
        <v>27</v>
      </c>
      <c r="E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243"/>
    </row>
    <row r="77" spans="4:23" ht="12.75">
      <c r="D77" s="240" t="s">
        <v>220</v>
      </c>
      <c r="E77" s="55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241"/>
    </row>
    <row r="78" spans="4:23" ht="12.75">
      <c r="D78" s="244" t="s">
        <v>221</v>
      </c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243"/>
    </row>
    <row r="79" spans="4:23" ht="12.75">
      <c r="D79" s="244" t="s">
        <v>222</v>
      </c>
      <c r="E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243"/>
    </row>
    <row r="80" spans="4:23" ht="12.75">
      <c r="D80" s="242" t="s">
        <v>228</v>
      </c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243"/>
    </row>
    <row r="81" spans="4:23" ht="12.75">
      <c r="D81" s="240" t="s">
        <v>224</v>
      </c>
      <c r="E81" s="55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241"/>
    </row>
    <row r="82" spans="4:23" ht="12.75">
      <c r="D82" s="245" t="s">
        <v>225</v>
      </c>
      <c r="E82" s="6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159"/>
    </row>
    <row r="83" spans="4:23" ht="12.75">
      <c r="D83" s="247" t="s">
        <v>226</v>
      </c>
      <c r="E83" s="60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159"/>
    </row>
    <row r="84" spans="4:23" ht="12.75">
      <c r="D84" s="247" t="s">
        <v>227</v>
      </c>
      <c r="E84" s="61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159"/>
    </row>
    <row r="85" spans="4:23" ht="12.75">
      <c r="D85" s="251"/>
      <c r="E85" s="70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159"/>
    </row>
    <row r="86" spans="4:23" ht="12.75">
      <c r="D86" s="249"/>
      <c r="E86" s="69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159"/>
    </row>
    <row r="87" spans="4:23" ht="12.75">
      <c r="D87" s="194" t="s">
        <v>234</v>
      </c>
      <c r="E87" s="69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159"/>
    </row>
    <row r="88" spans="4:23" ht="12.75">
      <c r="D88" s="250"/>
      <c r="E88" s="62"/>
      <c r="F88" s="65"/>
      <c r="G88" s="66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159"/>
    </row>
    <row r="89" spans="4:23" ht="38.25">
      <c r="D89" s="239"/>
      <c r="E89" s="54" t="s">
        <v>217</v>
      </c>
      <c r="F89" s="13" t="s">
        <v>65</v>
      </c>
      <c r="G89" s="13" t="s">
        <v>66</v>
      </c>
      <c r="H89" s="13" t="s">
        <v>67</v>
      </c>
      <c r="I89" s="13" t="s">
        <v>281</v>
      </c>
      <c r="J89" s="13" t="s">
        <v>68</v>
      </c>
      <c r="K89" s="13" t="s">
        <v>69</v>
      </c>
      <c r="L89" s="13" t="s">
        <v>70</v>
      </c>
      <c r="M89" s="13" t="s">
        <v>71</v>
      </c>
      <c r="N89" s="13" t="s">
        <v>72</v>
      </c>
      <c r="O89" s="13" t="s">
        <v>73</v>
      </c>
      <c r="P89" s="13" t="s">
        <v>80</v>
      </c>
      <c r="Q89" s="13" t="s">
        <v>81</v>
      </c>
      <c r="R89" s="13" t="s">
        <v>82</v>
      </c>
      <c r="S89" s="13" t="s">
        <v>83</v>
      </c>
      <c r="T89" s="13" t="s">
        <v>84</v>
      </c>
      <c r="U89" s="13" t="s">
        <v>85</v>
      </c>
      <c r="V89" s="13" t="s">
        <v>86</v>
      </c>
      <c r="W89" s="160" t="s">
        <v>87</v>
      </c>
    </row>
    <row r="90" spans="4:23" ht="12.75">
      <c r="D90" s="240" t="s">
        <v>218</v>
      </c>
      <c r="E90" s="55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241"/>
    </row>
    <row r="91" spans="4:23" ht="12.75">
      <c r="D91" s="242" t="str">
        <f>D74</f>
        <v>Przychody ze sprzedaży </v>
      </c>
      <c r="E91" s="5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252"/>
    </row>
    <row r="92" spans="4:23" ht="12.75">
      <c r="D92" s="242" t="s">
        <v>27</v>
      </c>
      <c r="E92" s="5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252"/>
    </row>
    <row r="93" spans="4:23" ht="12.75">
      <c r="D93" s="240" t="s">
        <v>220</v>
      </c>
      <c r="E93" s="55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241"/>
    </row>
    <row r="94" spans="4:23" ht="12.75">
      <c r="D94" s="244" t="s">
        <v>221</v>
      </c>
      <c r="E94" s="5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252"/>
    </row>
    <row r="95" spans="4:23" ht="12.75">
      <c r="D95" s="244" t="s">
        <v>222</v>
      </c>
      <c r="E95" s="5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252"/>
    </row>
    <row r="96" spans="4:23" ht="12.75">
      <c r="D96" s="242" t="s">
        <v>229</v>
      </c>
      <c r="E96" s="5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252"/>
    </row>
    <row r="97" spans="4:23" ht="12.75">
      <c r="D97" s="253" t="s">
        <v>230</v>
      </c>
      <c r="E97" s="57"/>
      <c r="F97" s="67"/>
      <c r="G97" s="67"/>
      <c r="H97" s="67"/>
      <c r="I97" s="67"/>
      <c r="J97" s="67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243"/>
    </row>
    <row r="98" spans="4:23" ht="12.75">
      <c r="D98" s="253" t="s">
        <v>231</v>
      </c>
      <c r="E98" s="57"/>
      <c r="F98" s="67"/>
      <c r="G98" s="67"/>
      <c r="H98" s="67"/>
      <c r="I98" s="67"/>
      <c r="J98" s="67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243"/>
    </row>
    <row r="99" spans="4:23" ht="12.75">
      <c r="D99" s="240" t="s">
        <v>224</v>
      </c>
      <c r="E99" s="55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241"/>
    </row>
    <row r="100" spans="4:23" ht="12.75">
      <c r="D100" s="245" t="s">
        <v>225</v>
      </c>
      <c r="E100" s="68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159"/>
    </row>
    <row r="101" spans="4:23" ht="12.75">
      <c r="D101" s="247" t="s">
        <v>232</v>
      </c>
      <c r="E101" s="60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159"/>
    </row>
    <row r="102" spans="4:23" ht="13.5" thickBot="1">
      <c r="D102" s="254" t="s">
        <v>233</v>
      </c>
      <c r="E102" s="255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7"/>
    </row>
    <row r="104" ht="13.5" thickBot="1"/>
    <row r="105" spans="3:23" ht="12.75">
      <c r="C105" s="214"/>
      <c r="D105" s="215" t="s">
        <v>255</v>
      </c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6"/>
    </row>
    <row r="106" spans="3:23" ht="12.75">
      <c r="C106" s="21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159"/>
    </row>
    <row r="107" spans="3:23" ht="38.25">
      <c r="C107" s="216"/>
      <c r="D107" s="34" t="s">
        <v>237</v>
      </c>
      <c r="E107" s="33" t="s">
        <v>238</v>
      </c>
      <c r="F107" s="13" t="s">
        <v>65</v>
      </c>
      <c r="G107" s="13" t="s">
        <v>66</v>
      </c>
      <c r="H107" s="13" t="s">
        <v>67</v>
      </c>
      <c r="I107" s="13" t="s">
        <v>281</v>
      </c>
      <c r="J107" s="13" t="s">
        <v>68</v>
      </c>
      <c r="K107" s="13" t="s">
        <v>69</v>
      </c>
      <c r="L107" s="13" t="s">
        <v>70</v>
      </c>
      <c r="M107" s="13" t="s">
        <v>71</v>
      </c>
      <c r="N107" s="13" t="s">
        <v>72</v>
      </c>
      <c r="O107" s="13" t="s">
        <v>73</v>
      </c>
      <c r="P107" s="13" t="s">
        <v>80</v>
      </c>
      <c r="Q107" s="13" t="s">
        <v>81</v>
      </c>
      <c r="R107" s="13" t="s">
        <v>82</v>
      </c>
      <c r="S107" s="13" t="s">
        <v>83</v>
      </c>
      <c r="T107" s="13" t="s">
        <v>84</v>
      </c>
      <c r="U107" s="13" t="s">
        <v>85</v>
      </c>
      <c r="V107" s="13" t="s">
        <v>86</v>
      </c>
      <c r="W107" s="160" t="s">
        <v>87</v>
      </c>
    </row>
    <row r="108" spans="3:23" ht="12.75">
      <c r="C108" s="216"/>
      <c r="D108" s="72" t="s">
        <v>219</v>
      </c>
      <c r="E108" s="72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258"/>
    </row>
    <row r="109" spans="3:23" ht="12.75">
      <c r="C109" s="216"/>
      <c r="D109" s="72" t="s">
        <v>239</v>
      </c>
      <c r="E109" s="72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258"/>
    </row>
    <row r="110" spans="3:23" ht="12.75">
      <c r="C110" s="216"/>
      <c r="D110" s="72" t="s">
        <v>240</v>
      </c>
      <c r="E110" s="72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258"/>
    </row>
    <row r="111" spans="3:23" ht="12.75">
      <c r="C111" s="216"/>
      <c r="D111" s="72" t="s">
        <v>241</v>
      </c>
      <c r="E111" s="72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258"/>
    </row>
    <row r="112" spans="3:23" ht="12.75">
      <c r="C112" s="216"/>
      <c r="D112" s="72" t="s">
        <v>242</v>
      </c>
      <c r="E112" s="72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258"/>
    </row>
    <row r="113" spans="3:23" ht="12.75">
      <c r="C113" s="216"/>
      <c r="D113" s="74"/>
      <c r="E113" s="74"/>
      <c r="F113" s="74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259"/>
    </row>
    <row r="114" spans="3:23" ht="12.75">
      <c r="C114" s="21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159"/>
    </row>
    <row r="115" spans="3:23" ht="38.25">
      <c r="C115" s="185" t="s">
        <v>243</v>
      </c>
      <c r="D115" s="76" t="s">
        <v>244</v>
      </c>
      <c r="E115" s="77"/>
      <c r="F115" s="78" t="s">
        <v>245</v>
      </c>
      <c r="G115" s="78" t="s">
        <v>217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159"/>
    </row>
    <row r="116" spans="3:23" ht="12.75">
      <c r="C116" s="260">
        <v>1</v>
      </c>
      <c r="D116" s="80" t="s">
        <v>246</v>
      </c>
      <c r="E116" s="80">
        <f>Założenia_stan_po_projekcie!C28</f>
        <v>18</v>
      </c>
      <c r="F116" s="81"/>
      <c r="G116" s="81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159"/>
    </row>
    <row r="117" spans="3:23" ht="12.75">
      <c r="C117" s="260">
        <v>2</v>
      </c>
      <c r="D117" s="80" t="s">
        <v>247</v>
      </c>
      <c r="E117" s="82">
        <f>Założenia_stan_przed_projektem!C13</f>
        <v>0.05</v>
      </c>
      <c r="F117" s="81"/>
      <c r="G117" s="81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159"/>
    </row>
    <row r="118" spans="3:23" ht="12.75">
      <c r="C118" s="260">
        <v>3</v>
      </c>
      <c r="D118" s="326" t="s">
        <v>258</v>
      </c>
      <c r="E118" s="327"/>
      <c r="F118" s="58"/>
      <c r="G118" s="81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159"/>
    </row>
    <row r="119" spans="3:23" ht="12.75">
      <c r="C119" s="260">
        <v>4</v>
      </c>
      <c r="D119" s="326" t="s">
        <v>257</v>
      </c>
      <c r="E119" s="327"/>
      <c r="F119" s="81"/>
      <c r="G119" s="58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159"/>
    </row>
    <row r="120" spans="3:23" ht="12.75">
      <c r="C120" s="260">
        <v>5</v>
      </c>
      <c r="D120" s="326" t="s">
        <v>259</v>
      </c>
      <c r="E120" s="327"/>
      <c r="F120" s="58"/>
      <c r="G120" s="81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159"/>
    </row>
    <row r="121" spans="3:23" ht="12.75">
      <c r="C121" s="260">
        <v>6</v>
      </c>
      <c r="D121" s="326" t="s">
        <v>260</v>
      </c>
      <c r="E121" s="327"/>
      <c r="F121" s="81"/>
      <c r="G121" s="58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159"/>
    </row>
    <row r="122" spans="3:23" ht="12.75">
      <c r="C122" s="260">
        <v>7</v>
      </c>
      <c r="D122" s="326" t="s">
        <v>261</v>
      </c>
      <c r="E122" s="327"/>
      <c r="F122" s="81"/>
      <c r="G122" s="58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159"/>
    </row>
    <row r="123" spans="3:23" ht="12.75">
      <c r="C123" s="260">
        <v>8</v>
      </c>
      <c r="D123" s="326" t="s">
        <v>262</v>
      </c>
      <c r="E123" s="327"/>
      <c r="F123" s="81"/>
      <c r="G123" s="58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159"/>
    </row>
    <row r="124" spans="3:23" ht="12.75">
      <c r="C124" s="260">
        <v>9</v>
      </c>
      <c r="D124" s="326" t="s">
        <v>248</v>
      </c>
      <c r="E124" s="327"/>
      <c r="F124" s="81"/>
      <c r="G124" s="58">
        <f>G123+G121</f>
        <v>0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159"/>
    </row>
    <row r="125" spans="3:23" ht="12.75">
      <c r="C125" s="260">
        <v>10</v>
      </c>
      <c r="D125" s="326" t="s">
        <v>249</v>
      </c>
      <c r="E125" s="327"/>
      <c r="F125" s="81"/>
      <c r="G125" s="58">
        <f>G119-G124</f>
        <v>0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159"/>
    </row>
    <row r="126" spans="3:23" ht="25.5" customHeight="1">
      <c r="C126" s="260">
        <v>11</v>
      </c>
      <c r="D126" s="83" t="s">
        <v>250</v>
      </c>
      <c r="E126" s="84" t="e">
        <f>G125/G119</f>
        <v>#DIV/0!</v>
      </c>
      <c r="F126" s="81"/>
      <c r="G126" s="81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159"/>
    </row>
    <row r="127" spans="3:23" ht="14.25">
      <c r="C127" s="260">
        <v>12</v>
      </c>
      <c r="D127" s="326" t="s">
        <v>263</v>
      </c>
      <c r="E127" s="331"/>
      <c r="F127" s="47">
        <f>SUM(F111:W111)</f>
        <v>0</v>
      </c>
      <c r="G127" s="81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159"/>
    </row>
    <row r="128" spans="3:23" ht="14.25" customHeight="1">
      <c r="C128" s="260">
        <v>13</v>
      </c>
      <c r="D128" s="328" t="s">
        <v>251</v>
      </c>
      <c r="E128" s="329"/>
      <c r="F128" s="47" t="e">
        <f>E126*F127</f>
        <v>#DIV/0!</v>
      </c>
      <c r="G128" s="53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159"/>
    </row>
    <row r="129" spans="3:23" ht="12.75">
      <c r="C129" s="260">
        <v>14</v>
      </c>
      <c r="D129" s="85" t="s">
        <v>252</v>
      </c>
      <c r="E129" s="86">
        <v>0.85</v>
      </c>
      <c r="F129" s="81"/>
      <c r="G129" s="53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159"/>
    </row>
    <row r="130" spans="3:23" ht="14.25">
      <c r="C130" s="260">
        <v>15</v>
      </c>
      <c r="D130" s="328" t="s">
        <v>253</v>
      </c>
      <c r="E130" s="330"/>
      <c r="F130" s="47">
        <f>E129*E128</f>
        <v>0</v>
      </c>
      <c r="G130" s="53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159"/>
    </row>
    <row r="131" spans="3:23" ht="12.75">
      <c r="C131" s="260">
        <v>16</v>
      </c>
      <c r="D131" s="80" t="s">
        <v>254</v>
      </c>
      <c r="E131" s="79" t="e">
        <f>F130/E118</f>
        <v>#DIV/0!</v>
      </c>
      <c r="F131" s="53"/>
      <c r="G131" s="53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159"/>
    </row>
    <row r="132" spans="3:23" ht="12.75">
      <c r="C132" s="216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159"/>
    </row>
    <row r="133" spans="3:23" ht="12.75">
      <c r="C133" s="216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159"/>
    </row>
    <row r="134" spans="3:23" ht="12.75">
      <c r="C134" s="194" t="s">
        <v>266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159"/>
    </row>
    <row r="135" spans="3:23" ht="12.75">
      <c r="C135" s="216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159"/>
    </row>
    <row r="136" spans="3:23" ht="12.75">
      <c r="C136" s="216"/>
      <c r="D136" s="225" t="s">
        <v>267</v>
      </c>
      <c r="E136" s="99" t="e">
        <f>E138/E142</f>
        <v>#DIV/0!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159"/>
    </row>
    <row r="137" spans="3:23" ht="12.75">
      <c r="C137" s="21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159"/>
    </row>
    <row r="138" spans="3:23" ht="12.75">
      <c r="C138" s="216"/>
      <c r="D138" s="225" t="s">
        <v>268</v>
      </c>
      <c r="E138" s="98">
        <f>SUM(E139:E140)*0.7+E140*0.3</f>
        <v>0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159"/>
    </row>
    <row r="139" spans="3:23" ht="12.75">
      <c r="C139" s="216"/>
      <c r="D139" s="45" t="s">
        <v>269</v>
      </c>
      <c r="E139" s="45"/>
      <c r="F139" s="45" t="s">
        <v>273</v>
      </c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159"/>
    </row>
    <row r="140" spans="3:23" ht="12.75">
      <c r="C140" s="216"/>
      <c r="D140" s="45" t="s">
        <v>270</v>
      </c>
      <c r="E140" s="45"/>
      <c r="F140" s="45" t="s">
        <v>273</v>
      </c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159"/>
    </row>
    <row r="141" spans="3:23" ht="12.75">
      <c r="C141" s="216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159"/>
    </row>
    <row r="142" spans="3:23" ht="13.5" thickBot="1">
      <c r="C142" s="261"/>
      <c r="D142" s="262" t="s">
        <v>271</v>
      </c>
      <c r="E142" s="263">
        <f>SUM(Obliczenia!H129:U129)/15</f>
        <v>0</v>
      </c>
      <c r="F142" s="262" t="s">
        <v>272</v>
      </c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7"/>
    </row>
  </sheetData>
  <sheetProtection/>
  <mergeCells count="14">
    <mergeCell ref="D125:E125"/>
    <mergeCell ref="A1:R1"/>
    <mergeCell ref="D128:E128"/>
    <mergeCell ref="D130:E130"/>
    <mergeCell ref="D127:E127"/>
    <mergeCell ref="D121:E121"/>
    <mergeCell ref="D122:E122"/>
    <mergeCell ref="D123:E123"/>
    <mergeCell ref="S1:AC1"/>
    <mergeCell ref="Q2:V2"/>
    <mergeCell ref="D118:E118"/>
    <mergeCell ref="D119:E119"/>
    <mergeCell ref="D120:E120"/>
    <mergeCell ref="D124:E1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INW-EKO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npieta</cp:lastModifiedBy>
  <dcterms:created xsi:type="dcterms:W3CDTF">2012-04-10T11:27:25Z</dcterms:created>
  <dcterms:modified xsi:type="dcterms:W3CDTF">2012-08-29T12:30:06Z</dcterms:modified>
  <cp:category/>
  <cp:version/>
  <cp:contentType/>
  <cp:contentStatus/>
</cp:coreProperties>
</file>